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SEPTIEMBRE 2024\"/>
    </mc:Choice>
  </mc:AlternateContent>
  <xr:revisionPtr revIDLastSave="0" documentId="8_{74E58C88-E2AE-4723-ACC4-4846D896E9DB}" xr6:coauthVersionLast="47" xr6:coauthVersionMax="47" xr10:uidLastSave="{00000000-0000-0000-0000-000000000000}"/>
  <bookViews>
    <workbookView xWindow="-120" yWindow="-120" windowWidth="20730" windowHeight="11160" xr2:uid="{D2A4053A-4413-4D40-B2CF-42A43F04DB01}"/>
  </bookViews>
  <sheets>
    <sheet name="EJECUCION-SEPTIEMBRE-2024" sheetId="101" r:id="rId1"/>
  </sheets>
  <definedNames>
    <definedName name="_xlnm.Print_Area" localSheetId="0">'EJECUCION-SEPTIEMBRE-2024'!$A$1:$C$174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6" i="101" l="1"/>
  <c r="C393" i="101"/>
  <c r="C351" i="101"/>
  <c r="C318" i="101"/>
  <c r="C408" i="101" s="1"/>
  <c r="C278" i="101"/>
  <c r="C229" i="101"/>
  <c r="C196" i="101"/>
  <c r="C13" i="101"/>
  <c r="C44" i="101"/>
  <c r="C165" i="101"/>
  <c r="C166" i="101" s="1"/>
  <c r="C139" i="101"/>
  <c r="C140" i="101" s="1"/>
  <c r="C91" i="101"/>
  <c r="C135" i="101" s="1"/>
  <c r="C49" i="101"/>
  <c r="C33" i="101"/>
  <c r="C32" i="101"/>
  <c r="C31" i="101"/>
  <c r="C25" i="101"/>
  <c r="C16" i="101"/>
  <c r="C69" i="101"/>
  <c r="C41" i="101"/>
  <c r="C292" i="101" l="1"/>
  <c r="C35" i="101"/>
  <c r="C81" i="101"/>
  <c r="C168" i="101" l="1"/>
</calcChain>
</file>

<file path=xl/sharedStrings.xml><?xml version="1.0" encoding="utf-8"?>
<sst xmlns="http://schemas.openxmlformats.org/spreadsheetml/2006/main" count="704" uniqueCount="361">
  <si>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</si>
  <si>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</si>
  <si>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</si>
  <si>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</si>
  <si>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</si>
  <si>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</si>
  <si>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</si>
  <si>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</si>
  <si>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</si>
  <si>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</si>
  <si>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</si>
  <si>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</si>
  <si>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</si>
  <si>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</si>
  <si>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</si>
  <si>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</si>
  <si>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</si>
  <si>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</si>
  <si>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</si>
  <si>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</si>
  <si>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</si>
  <si>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</si>
  <si>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</si>
  <si>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</si>
  <si>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</si>
  <si>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</si>
  <si>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</si>
  <si>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</si>
  <si>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</si>
  <si>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</si>
  <si>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</si>
  <si>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</si>
  <si>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</si>
  <si>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</si>
  <si>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</si>
  <si>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</si>
  <si>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</si>
  <si>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</si>
  <si>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</si>
  <si>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</si>
  <si>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</si>
  <si>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</si>
  <si>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</si>
  <si>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</si>
  <si>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</si>
  <si>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</si>
  <si>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</si>
  <si>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</si>
  <si>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</si>
  <si>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</si>
  <si>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</si>
  <si>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</si>
  <si>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</si>
  <si>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</si>
  <si>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</si>
  <si>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</si>
  <si>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</si>
  <si>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</si>
  <si>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</si>
  <si>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</si>
  <si>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</si>
  <si>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</si>
  <si>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</si>
  <si>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</si>
  <si>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</si>
  <si>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</si>
  <si>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</si>
  <si>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</si>
  <si>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</si>
  <si>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</si>
  <si>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</si>
  <si>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</si>
  <si>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</si>
  <si>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</si>
  <si>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</si>
  <si>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</si>
  <si>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</si>
  <si>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</si>
  <si>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</si>
  <si>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</si>
  <si>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</si>
  <si>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</si>
  <si>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</si>
  <si>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</si>
  <si>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</si>
  <si>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</si>
  <si>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</si>
  <si>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</si>
  <si>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</si>
  <si>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</si>
  <si>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</si>
  <si>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</si>
  <si>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</si>
  <si>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</si>
  <si>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</si>
  <si>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</si>
  <si>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</si>
  <si>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</si>
  <si>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</si>
  <si>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</si>
  <si>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</si>
  <si>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</si>
  <si>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</si>
  <si>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</si>
  <si>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</si>
  <si>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</si>
  <si>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</si>
  <si>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</si>
  <si>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</si>
  <si>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</si>
  <si>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</si>
  <si>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</si>
  <si>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</si>
  <si>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</si>
  <si>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</si>
  <si>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</si>
  <si>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</si>
  <si>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</si>
  <si>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</si>
  <si>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</si>
  <si>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</si>
  <si>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</si>
  <si>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</si>
  <si>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</si>
  <si>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</si>
  <si>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</si>
  <si>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</si>
  <si>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</si>
  <si>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</si>
  <si>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</si>
  <si>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</si>
  <si>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</si>
  <si>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</si>
  <si>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</si>
  <si>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</si>
  <si>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</si>
  <si>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</si>
  <si>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</si>
  <si>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</si>
  <si>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</si>
  <si>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</si>
  <si>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</si>
  <si>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</si>
  <si>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</si>
  <si>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</si>
  <si>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</si>
  <si>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</si>
  <si>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</si>
  <si>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</si>
  <si>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</si>
  <si>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</si>
  <si>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</si>
  <si>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</si>
  <si>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</si>
  <si>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</si>
  <si>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</si>
  <si>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</si>
  <si>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</si>
  <si>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</si>
  <si>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</si>
  <si>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</si>
  <si>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</si>
  <si>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</si>
  <si>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</si>
  <si>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</si>
  <si>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</si>
  <si>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</si>
  <si>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</si>
  <si>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</si>
  <si>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</si>
  <si>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</si>
  <si>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</si>
  <si>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</si>
  <si>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</si>
  <si>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</si>
  <si>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</si>
  <si>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</si>
  <si>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</si>
  <si>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</si>
  <si>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</si>
  <si>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</si>
  <si>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</si>
  <si>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</si>
  <si>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</si>
  <si>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</si>
  <si>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</si>
  <si>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</si>
  <si>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</si>
  <si>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</si>
  <si>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</si>
  <si>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</si>
  <si>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</si>
  <si>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</si>
  <si>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</si>
  <si>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</si>
  <si>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</si>
  <si>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</si>
  <si>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</si>
  <si>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</si>
  <si>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</si>
  <si>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</si>
  <si>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</si>
  <si>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</si>
  <si>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</si>
  <si>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</si>
  <si>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</si>
  <si>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</si>
  <si>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</si>
  <si>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</si>
  <si>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</si>
  <si>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</si>
  <si>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</si>
  <si>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</si>
  <si>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</si>
  <si>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</si>
  <si>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</si>
  <si>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</si>
  <si>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</si>
  <si>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</si>
  <si>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</si>
  <si>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</si>
  <si>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</si>
  <si>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</si>
  <si>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</si>
  <si>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</si>
  <si>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</si>
  <si>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</si>
  <si>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</si>
  <si>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</si>
  <si>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</si>
  <si>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</si>
  <si>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</si>
  <si>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</si>
  <si>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</si>
  <si>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</si>
  <si>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</si>
  <si>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</si>
  <si>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</si>
  <si>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</si>
  <si>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</si>
  <si>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</si>
  <si>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</si>
  <si>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</si>
  <si>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</si>
  <si>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</si>
  <si>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</si>
  <si>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</si>
  <si>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</si>
  <si>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</si>
  <si>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</si>
  <si>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</si>
  <si>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</si>
  <si>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</si>
  <si>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</si>
  <si>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</si>
  <si>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</si>
  <si>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</si>
  <si>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</si>
  <si>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</si>
  <si>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</si>
  <si>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</si>
  <si>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</si>
  <si>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</si>
  <si>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>PRODUCTOS FERROSOS</t>
  </si>
  <si>
    <t xml:space="preserve">2.2.6.3.01 </t>
  </si>
  <si>
    <t>SEGUROS DE PERSONAS</t>
  </si>
  <si>
    <t xml:space="preserve">EQUIPOS DE COMUNICACIONES, TELECOMUNICACIONES Y SEÑALIZACION 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</si>
  <si>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</si>
  <si>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</si>
  <si>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</si>
  <si>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</si>
  <si>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</si>
  <si>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</si>
  <si>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</si>
  <si>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</si>
  <si>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</si>
  <si>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</si>
  <si>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</si>
  <si>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</si>
  <si>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</si>
  <si>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</si>
  <si>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</si>
  <si>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</si>
  <si>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</si>
  <si>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</si>
  <si>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</si>
  <si>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</si>
  <si>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</si>
  <si>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</si>
  <si>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</si>
  <si>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</si>
  <si>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</si>
  <si>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</si>
  <si>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</si>
  <si>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</si>
  <si>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</si>
  <si>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</si>
  <si>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</si>
  <si>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</si>
  <si>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</si>
  <si>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</si>
  <si>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</si>
  <si>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</si>
  <si>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</si>
  <si>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</si>
  <si>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</si>
  <si>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</si>
  <si>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</si>
  <si>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</si>
  <si>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</si>
  <si>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</si>
  <si>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</si>
  <si>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</si>
  <si>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</si>
  <si>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</si>
  <si>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</si>
  <si>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</si>
  <si>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</si>
  <si>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</si>
  <si>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</si>
  <si>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</si>
  <si>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 xml:space="preserve"> EJECUCION PRESUPUESTARIA CUENTA FONDO INSTITUCIONAL INEFI NO. 240-017218-2</t>
  </si>
  <si>
    <t>TOTAL BIENES MUEBLES, INMUEBLES E INTANGIBLES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</si>
  <si>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</si>
  <si>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</si>
  <si>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</si>
  <si>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</si>
  <si>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</si>
  <si>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>2.2.9.1.01</t>
  </si>
  <si>
    <t>SERVICIOS DE CATERIN</t>
  </si>
  <si>
    <t xml:space="preserve">2.2.7.1 </t>
  </si>
  <si>
    <t>CONTRATACION DE MANTENIMIENTO Y REPARACIONES MENORES</t>
  </si>
  <si>
    <t xml:space="preserve">MANTENIMIENTO Y REPARACIONES MENORES EN EDIFICACIONES </t>
  </si>
  <si>
    <t xml:space="preserve">2.2.4.4.01 </t>
  </si>
  <si>
    <t>PEAJE</t>
  </si>
  <si>
    <t>TOTAL  EJECUTADO CUENTA FONDO  REPONIBLE INSTITUCIONAL</t>
  </si>
  <si>
    <t xml:space="preserve"> 2.7.1.2 </t>
  </si>
  <si>
    <t>OBRAS PARA EDIFICACION NO RESIDENCIAL</t>
  </si>
  <si>
    <t xml:space="preserve"> 2.7.1.2.01 </t>
  </si>
  <si>
    <t>2.3.1.3.01</t>
  </si>
  <si>
    <t>PRODUCTOS FORESTALES</t>
  </si>
  <si>
    <t>HOSPEDAJE</t>
  </si>
  <si>
    <t>2.2.5.1.02</t>
  </si>
  <si>
    <t>2.1.2.2.15</t>
  </si>
  <si>
    <t>COMPENSACION EXTRAORDINARIA ANUAL</t>
  </si>
  <si>
    <t>HILADOS Y TELAS</t>
  </si>
  <si>
    <t>PASAJES  Y GASTOS DE TRANSPORTE</t>
  </si>
  <si>
    <t>2.3.9.9.04</t>
  </si>
  <si>
    <t>PRODUCTOS Y UTILES DE DEFENZA Y SEGURIDAD</t>
  </si>
  <si>
    <t>MUEBLES Y EQUIPOS DE OFICINA Y ESTANTERIA</t>
  </si>
  <si>
    <t>2.2.8.7.01</t>
  </si>
  <si>
    <t xml:space="preserve">2.2.3.2.01 </t>
  </si>
  <si>
    <t>VIATICOS FUERA DEL PAIS</t>
  </si>
  <si>
    <t>2.4.9.1.01</t>
  </si>
  <si>
    <t xml:space="preserve">2.3.9.8.02 </t>
  </si>
  <si>
    <t>2.3.7.2.99</t>
  </si>
  <si>
    <t>OTROS PRODUCTOS QUIMICOS Y CONEXOS</t>
  </si>
  <si>
    <t>2.3.7.2.05</t>
  </si>
  <si>
    <t>INSECTICIDA, FUMIGACION Y OTROS SERVICIOS</t>
  </si>
  <si>
    <t>2.2.7.1.01</t>
  </si>
  <si>
    <t>PERIODO DEL 01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</si>
</sst>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203" formatCode="#,##0.0000000000_);\(#,##0.0000000000\)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6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58595B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225">
    <xf numFmtId="0" fontId="0" fillId="0" borderId="0" xfId="0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right"/>
    </xf>
    <xf numFmtId="43" fontId="7" fillId="2" borderId="0" xfId="1" applyFont="1" applyFill="1" applyBorder="1" applyAlignment="1"/>
    <xf numFmtId="0" fontId="0" fillId="0" borderId="0" xfId="0" applyBorder="1"/>
    <xf numFmtId="43" fontId="3" fillId="2" borderId="0" xfId="1" applyFont="1" applyFill="1" applyBorder="1" applyAlignment="1"/>
    <xf numFmtId="0" fontId="0" fillId="2" borderId="0" xfId="0" applyFill="1" applyBorder="1"/>
    <xf numFmtId="4" fontId="0" fillId="0" borderId="0" xfId="0" applyNumberFormat="1"/>
    <xf numFmtId="4" fontId="0" fillId="0" borderId="0" xfId="0" applyNumberFormat="1" applyBorder="1"/>
    <xf numFmtId="4" fontId="0" fillId="2" borderId="0" xfId="0" applyNumberFormat="1" applyFill="1"/>
    <xf numFmtId="0" fontId="0" fillId="2" borderId="0" xfId="0" applyFill="1"/>
    <xf numFmtId="43" fontId="0" fillId="2" borderId="0" xfId="0" applyNumberFormat="1" applyFill="1"/>
    <xf numFmtId="4" fontId="0" fillId="2" borderId="0" xfId="0" applyNumberFormat="1" applyFill="1" applyBorder="1"/>
    <xf numFmtId="4" fontId="0" fillId="2" borderId="0" xfId="0" applyNumberForma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43" fontId="0" fillId="2" borderId="0" xfId="0" applyNumberFormat="1" applyFill="1" applyBorder="1"/>
    <xf numFmtId="43" fontId="10" fillId="2" borderId="0" xfId="1" applyFont="1" applyFill="1"/>
    <xf numFmtId="43" fontId="10" fillId="2" borderId="0" xfId="1" applyFont="1" applyFill="1" applyBorder="1"/>
    <xf numFmtId="0" fontId="0" fillId="2" borderId="0" xfId="0" applyFill="1" applyBorder="1" applyAlignment="1">
      <alignment wrapText="1"/>
    </xf>
    <xf numFmtId="43" fontId="11" fillId="2" borderId="0" xfId="1" applyFont="1" applyFill="1" applyBorder="1" applyAlignment="1">
      <alignment horizontal="center"/>
    </xf>
    <xf numFmtId="4" fontId="14" fillId="2" borderId="0" xfId="0" applyNumberFormat="1" applyFont="1" applyFill="1" applyBorder="1"/>
    <xf numFmtId="43" fontId="9" fillId="2" borderId="0" xfId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wrapText="1"/>
    </xf>
    <xf numFmtId="4" fontId="3" fillId="2" borderId="0" xfId="0" applyNumberFormat="1" applyFont="1" applyFill="1" applyBorder="1"/>
    <xf numFmtId="4" fontId="11" fillId="2" borderId="0" xfId="0" applyNumberFormat="1" applyFont="1" applyFill="1" applyBorder="1" applyAlignment="1">
      <alignment wrapText="1"/>
    </xf>
    <xf numFmtId="4" fontId="11" fillId="2" borderId="0" xfId="0" applyNumberFormat="1" applyFont="1" applyFill="1" applyBorder="1"/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3" fontId="11" fillId="2" borderId="1" xfId="1" applyFont="1" applyFill="1" applyBorder="1"/>
    <xf numFmtId="4" fontId="11" fillId="2" borderId="1" xfId="0" applyNumberFormat="1" applyFont="1" applyFill="1" applyBorder="1"/>
    <xf numFmtId="0" fontId="11" fillId="2" borderId="1" xfId="0" applyFont="1" applyFill="1" applyBorder="1"/>
    <xf numFmtId="0" fontId="16" fillId="2" borderId="1" xfId="0" applyFont="1" applyFill="1" applyBorder="1" applyAlignment="1">
      <alignment horizontal="left" wrapText="1"/>
    </xf>
    <xf numFmtId="43" fontId="11" fillId="2" borderId="1" xfId="0" applyNumberFormat="1" applyFont="1" applyFill="1" applyBorder="1"/>
    <xf numFmtId="43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/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43" fontId="8" fillId="2" borderId="1" xfId="1" applyFont="1" applyFill="1" applyBorder="1" applyAlignment="1">
      <alignment wrapText="1"/>
    </xf>
    <xf numFmtId="43" fontId="8" fillId="2" borderId="1" xfId="1" applyFont="1" applyFill="1" applyBorder="1"/>
    <xf numFmtId="43" fontId="11" fillId="2" borderId="1" xfId="1" applyFont="1" applyFill="1" applyBorder="1" applyAlignment="1">
      <alignment wrapText="1"/>
    </xf>
    <xf numFmtId="43" fontId="11" fillId="2" borderId="1" xfId="1" applyFont="1" applyFill="1" applyBorder="1" applyAlignment="1">
      <alignment horizontal="left" wrapText="1"/>
    </xf>
    <xf numFmtId="14" fontId="0" fillId="2" borderId="0" xfId="0" applyNumberFormat="1" applyFill="1"/>
    <xf numFmtId="14" fontId="0" fillId="2" borderId="0" xfId="0" applyNumberFormat="1" applyFill="1" applyBorder="1"/>
    <xf numFmtId="4" fontId="3" fillId="2" borderId="0" xfId="0" applyNumberFormat="1" applyFont="1" applyFill="1"/>
    <xf numFmtId="0" fontId="0" fillId="2" borderId="0" xfId="0" applyFill="1" applyAlignment="1">
      <alignment horizontal="right"/>
    </xf>
    <xf numFmtId="43" fontId="11" fillId="2" borderId="0" xfId="1" applyFont="1" applyFill="1" applyBorder="1"/>
    <xf numFmtId="0" fontId="3" fillId="2" borderId="0" xfId="0" applyFont="1" applyFill="1"/>
    <xf numFmtId="4" fontId="8" fillId="2" borderId="1" xfId="0" applyNumberFormat="1" applyFont="1" applyFill="1" applyBorder="1"/>
    <xf numFmtId="43" fontId="8" fillId="2" borderId="1" xfId="0" applyNumberFormat="1" applyFont="1" applyFill="1" applyBorder="1"/>
    <xf numFmtId="0" fontId="11" fillId="2" borderId="0" xfId="0" applyFont="1" applyFill="1" applyBorder="1" applyAlignment="1"/>
    <xf numFmtId="4" fontId="11" fillId="2" borderId="0" xfId="0" applyNumberFormat="1" applyFont="1" applyFill="1" applyBorder="1" applyAlignment="1">
      <alignment vertical="center" wrapText="1"/>
    </xf>
    <xf numFmtId="43" fontId="11" fillId="2" borderId="0" xfId="1" applyFont="1" applyFill="1" applyBorder="1" applyAlignment="1">
      <alignment horizontal="center" wrapText="1"/>
    </xf>
    <xf numFmtId="4" fontId="11" fillId="2" borderId="0" xfId="0" applyNumberFormat="1" applyFont="1" applyFill="1" applyBorder="1" applyAlignment="1">
      <alignment horizontal="right"/>
    </xf>
    <xf numFmtId="43" fontId="4" fillId="2" borderId="0" xfId="1" applyFont="1" applyFill="1" applyBorder="1" applyAlignment="1"/>
    <xf numFmtId="2" fontId="11" fillId="2" borderId="0" xfId="0" applyNumberFormat="1" applyFont="1" applyFill="1" applyBorder="1"/>
    <xf numFmtId="0" fontId="11" fillId="2" borderId="0" xfId="0" applyFont="1" applyFill="1" applyBorder="1" applyAlignment="1">
      <alignment horizontal="left" wrapText="1"/>
    </xf>
    <xf numFmtId="43" fontId="3" fillId="2" borderId="0" xfId="1" applyFont="1" applyFill="1" applyBorder="1" applyAlignment="1">
      <alignment horizontal="right"/>
    </xf>
    <xf numFmtId="14" fontId="3" fillId="2" borderId="0" xfId="0" applyNumberFormat="1" applyFont="1" applyFill="1"/>
    <xf numFmtId="43" fontId="12" fillId="2" borderId="0" xfId="1" applyFont="1" applyFill="1"/>
    <xf numFmtId="4" fontId="16" fillId="2" borderId="0" xfId="0" applyNumberFormat="1" applyFont="1" applyFill="1" applyBorder="1" applyAlignment="1">
      <alignment horizontal="right"/>
    </xf>
    <xf numFmtId="4" fontId="16" fillId="2" borderId="0" xfId="0" applyNumberFormat="1" applyFont="1" applyFill="1" applyBorder="1" applyAlignment="1">
      <alignment horizontal="right" wrapText="1"/>
    </xf>
    <xf numFmtId="4" fontId="16" fillId="2" borderId="0" xfId="0" applyNumberFormat="1" applyFont="1" applyFill="1" applyBorder="1" applyAlignment="1">
      <alignment wrapText="1"/>
    </xf>
    <xf numFmtId="43" fontId="11" fillId="2" borderId="0" xfId="1" applyFont="1" applyFill="1" applyBorder="1" applyAlignment="1"/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/>
    <xf numFmtId="0" fontId="11" fillId="0" borderId="0" xfId="0" applyFont="1" applyBorder="1"/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4" xfId="0" applyFont="1" applyBorder="1"/>
    <xf numFmtId="4" fontId="17" fillId="0" borderId="0" xfId="0" applyNumberFormat="1" applyFont="1"/>
    <xf numFmtId="4" fontId="11" fillId="0" borderId="0" xfId="0" applyNumberFormat="1" applyFont="1" applyBorder="1"/>
    <xf numFmtId="43" fontId="11" fillId="2" borderId="0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4" fontId="3" fillId="2" borderId="0" xfId="0" applyNumberFormat="1" applyFont="1" applyFill="1" applyBorder="1" applyAlignment="1">
      <alignment horizontal="left" wrapText="1"/>
    </xf>
    <xf numFmtId="0" fontId="18" fillId="2" borderId="0" xfId="0" applyFont="1" applyFill="1" applyBorder="1"/>
    <xf numFmtId="43" fontId="11" fillId="2" borderId="0" xfId="0" applyNumberFormat="1" applyFont="1" applyFill="1" applyBorder="1"/>
    <xf numFmtId="4" fontId="16" fillId="2" borderId="0" xfId="0" applyNumberFormat="1" applyFont="1" applyFill="1" applyBorder="1"/>
    <xf numFmtId="0" fontId="11" fillId="2" borderId="0" xfId="0" applyFont="1" applyFill="1" applyBorder="1" applyAlignment="1">
      <alignment horizontal="right" wrapText="1"/>
    </xf>
    <xf numFmtId="43" fontId="11" fillId="2" borderId="0" xfId="1" applyFont="1" applyFill="1" applyBorder="1" applyAlignment="1">
      <alignment horizontal="right"/>
    </xf>
    <xf numFmtId="0" fontId="18" fillId="2" borderId="0" xfId="0" applyFont="1" applyFill="1" applyBorder="1" applyAlignment="1">
      <alignment wrapText="1"/>
    </xf>
    <xf numFmtId="0" fontId="8" fillId="2" borderId="2" xfId="0" applyFont="1" applyFill="1" applyBorder="1"/>
    <xf numFmtId="0" fontId="15" fillId="2" borderId="2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4" fontId="3" fillId="2" borderId="0" xfId="0" applyNumberFormat="1" applyFont="1" applyFill="1" applyAlignment="1">
      <alignment wrapText="1"/>
    </xf>
    <xf numFmtId="4" fontId="11" fillId="2" borderId="0" xfId="0" applyNumberFormat="1" applyFont="1" applyFill="1" applyBorder="1" applyAlignment="1">
      <alignment horizontal="left" wrapText="1"/>
    </xf>
    <xf numFmtId="203" fontId="11" fillId="2" borderId="0" xfId="0" applyNumberFormat="1" applyFont="1" applyFill="1" applyBorder="1" applyAlignment="1">
      <alignment horizontal="left" wrapText="1"/>
    </xf>
    <xf numFmtId="43" fontId="16" fillId="2" borderId="0" xfId="1" applyFont="1" applyFill="1" applyBorder="1" applyAlignment="1"/>
    <xf numFmtId="4" fontId="17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5" fillId="2" borderId="13" xfId="0" applyFont="1" applyFill="1" applyBorder="1" applyAlignment="1">
      <alignment horizontal="left" wrapText="1"/>
    </xf>
    <xf numFmtId="0" fontId="11" fillId="2" borderId="14" xfId="0" applyFont="1" applyFill="1" applyBorder="1" applyAlignment="1">
      <alignment wrapText="1"/>
    </xf>
    <xf numFmtId="0" fontId="15" fillId="2" borderId="15" xfId="0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4" fontId="16" fillId="2" borderId="16" xfId="0" applyNumberFormat="1" applyFont="1" applyFill="1" applyBorder="1" applyAlignment="1">
      <alignment wrapText="1"/>
    </xf>
    <xf numFmtId="4" fontId="11" fillId="2" borderId="16" xfId="0" applyNumberFormat="1" applyFont="1" applyFill="1" applyBorder="1"/>
    <xf numFmtId="43" fontId="11" fillId="2" borderId="15" xfId="0" applyNumberFormat="1" applyFont="1" applyFill="1" applyBorder="1"/>
    <xf numFmtId="0" fontId="8" fillId="2" borderId="15" xfId="0" applyFont="1" applyFill="1" applyBorder="1" applyAlignment="1">
      <alignment wrapText="1"/>
    </xf>
    <xf numFmtId="43" fontId="11" fillId="2" borderId="16" xfId="1" applyFont="1" applyFill="1" applyBorder="1"/>
    <xf numFmtId="0" fontId="16" fillId="2" borderId="15" xfId="0" applyFont="1" applyFill="1" applyBorder="1" applyAlignment="1">
      <alignment wrapText="1"/>
    </xf>
    <xf numFmtId="43" fontId="11" fillId="2" borderId="16" xfId="0" applyNumberFormat="1" applyFont="1" applyFill="1" applyBorder="1"/>
    <xf numFmtId="0" fontId="11" fillId="2" borderId="16" xfId="0" applyFont="1" applyFill="1" applyBorder="1"/>
    <xf numFmtId="0" fontId="11" fillId="2" borderId="15" xfId="0" applyFont="1" applyFill="1" applyBorder="1"/>
    <xf numFmtId="4" fontId="16" fillId="2" borderId="17" xfId="0" applyNumberFormat="1" applyFont="1" applyFill="1" applyBorder="1" applyAlignment="1">
      <alignment wrapText="1"/>
    </xf>
    <xf numFmtId="43" fontId="8" fillId="2" borderId="6" xfId="0" applyNumberFormat="1" applyFont="1" applyFill="1" applyBorder="1"/>
    <xf numFmtId="0" fontId="15" fillId="2" borderId="15" xfId="0" applyFont="1" applyFill="1" applyBorder="1" applyAlignment="1">
      <alignment horizontal="left" wrapText="1"/>
    </xf>
    <xf numFmtId="0" fontId="11" fillId="2" borderId="15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left"/>
    </xf>
    <xf numFmtId="0" fontId="8" fillId="2" borderId="15" xfId="0" applyFont="1" applyFill="1" applyBorder="1"/>
    <xf numFmtId="4" fontId="11" fillId="2" borderId="15" xfId="0" applyNumberFormat="1" applyFont="1" applyFill="1" applyBorder="1"/>
    <xf numFmtId="4" fontId="8" fillId="2" borderId="15" xfId="0" applyNumberFormat="1" applyFont="1" applyFill="1" applyBorder="1"/>
    <xf numFmtId="0" fontId="11" fillId="2" borderId="15" xfId="0" applyFont="1" applyFill="1" applyBorder="1" applyAlignment="1">
      <alignment horizontal="left"/>
    </xf>
    <xf numFmtId="43" fontId="15" fillId="2" borderId="6" xfId="1" applyFont="1" applyFill="1" applyBorder="1" applyAlignment="1">
      <alignment wrapText="1"/>
    </xf>
    <xf numFmtId="4" fontId="8" fillId="2" borderId="6" xfId="0" applyNumberFormat="1" applyFont="1" applyFill="1" applyBorder="1"/>
    <xf numFmtId="43" fontId="8" fillId="2" borderId="6" xfId="1" applyFont="1" applyFill="1" applyBorder="1"/>
    <xf numFmtId="0" fontId="0" fillId="2" borderId="16" xfId="0" applyFill="1" applyBorder="1"/>
    <xf numFmtId="2" fontId="11" fillId="2" borderId="16" xfId="0" applyNumberFormat="1" applyFont="1" applyFill="1" applyBorder="1"/>
    <xf numFmtId="4" fontId="0" fillId="2" borderId="16" xfId="0" applyNumberFormat="1" applyFill="1" applyBorder="1"/>
    <xf numFmtId="43" fontId="8" fillId="2" borderId="15" xfId="1" applyFont="1" applyFill="1" applyBorder="1" applyAlignment="1">
      <alignment horizontal="left"/>
    </xf>
    <xf numFmtId="43" fontId="11" fillId="2" borderId="15" xfId="1" applyFont="1" applyFill="1" applyBorder="1" applyAlignment="1">
      <alignment horizontal="left"/>
    </xf>
    <xf numFmtId="4" fontId="11" fillId="2" borderId="17" xfId="0" applyNumberFormat="1" applyFont="1" applyFill="1" applyBorder="1"/>
    <xf numFmtId="0" fontId="11" fillId="2" borderId="13" xfId="0" applyFont="1" applyFill="1" applyBorder="1"/>
    <xf numFmtId="4" fontId="8" fillId="2" borderId="18" xfId="0" applyNumberFormat="1" applyFont="1" applyFill="1" applyBorder="1"/>
    <xf numFmtId="0" fontId="11" fillId="2" borderId="6" xfId="0" applyFont="1" applyFill="1" applyBorder="1"/>
    <xf numFmtId="43" fontId="15" fillId="2" borderId="19" xfId="0" applyNumberFormat="1" applyFont="1" applyFill="1" applyBorder="1" applyAlignment="1">
      <alignment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wrapText="1"/>
    </xf>
    <xf numFmtId="39" fontId="11" fillId="0" borderId="17" xfId="1" applyNumberFormat="1" applyFont="1" applyBorder="1" applyAlignment="1"/>
    <xf numFmtId="4" fontId="16" fillId="2" borderId="18" xfId="0" applyNumberFormat="1" applyFont="1" applyFill="1" applyBorder="1" applyAlignment="1">
      <alignment wrapText="1"/>
    </xf>
    <xf numFmtId="0" fontId="8" fillId="2" borderId="15" xfId="0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right" wrapText="1"/>
    </xf>
    <xf numFmtId="0" fontId="8" fillId="2" borderId="14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left"/>
    </xf>
    <xf numFmtId="0" fontId="11" fillId="0" borderId="16" xfId="0" applyFont="1" applyBorder="1"/>
    <xf numFmtId="0" fontId="11" fillId="0" borderId="15" xfId="0" applyFont="1" applyBorder="1" applyAlignment="1">
      <alignment horizontal="left"/>
    </xf>
    <xf numFmtId="0" fontId="8" fillId="0" borderId="15" xfId="0" applyFont="1" applyBorder="1"/>
    <xf numFmtId="0" fontId="11" fillId="0" borderId="15" xfId="0" applyFont="1" applyBorder="1"/>
    <xf numFmtId="39" fontId="11" fillId="0" borderId="16" xfId="1" applyNumberFormat="1" applyFont="1" applyBorder="1"/>
    <xf numFmtId="39" fontId="11" fillId="0" borderId="17" xfId="1" applyNumberFormat="1" applyFont="1" applyBorder="1"/>
    <xf numFmtId="39" fontId="8" fillId="0" borderId="6" xfId="1" applyNumberFormat="1" applyFont="1" applyBorder="1"/>
    <xf numFmtId="0" fontId="11" fillId="0" borderId="6" xfId="0" applyFont="1" applyBorder="1"/>
    <xf numFmtId="0" fontId="11" fillId="0" borderId="18" xfId="0" applyFont="1" applyBorder="1"/>
    <xf numFmtId="4" fontId="8" fillId="0" borderId="19" xfId="0" applyNumberFormat="1" applyFont="1" applyBorder="1"/>
    <xf numFmtId="0" fontId="11" fillId="0" borderId="11" xfId="0" applyFont="1" applyBorder="1"/>
    <xf numFmtId="0" fontId="11" fillId="0" borderId="12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9" fontId="11" fillId="0" borderId="14" xfId="1" applyNumberFormat="1" applyFont="1" applyBorder="1" applyAlignment="1"/>
    <xf numFmtId="39" fontId="11" fillId="2" borderId="14" xfId="1" applyNumberFormat="1" applyFont="1" applyFill="1" applyBorder="1" applyAlignment="1"/>
    <xf numFmtId="0" fontId="11" fillId="0" borderId="25" xfId="0" applyFont="1" applyBorder="1"/>
    <xf numFmtId="39" fontId="11" fillId="0" borderId="14" xfId="0" applyNumberFormat="1" applyFont="1" applyBorder="1"/>
    <xf numFmtId="2" fontId="8" fillId="0" borderId="6" xfId="0" applyNumberFormat="1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</cellXfs>
  <cellStyles count="3">
    <cellStyle name="Millares" xfId="1" builtinId="3"/>
    <cellStyle name="Normal" xfId="0" builtinId="0"/>
    <cellStyle name="Normal 2" xfId="2" xr:uid="{067C47FA-F4B0-489F-975F-A6D40789D1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06" name="Text Box 2">
          <a:extLst>
            <a:ext uri="{FF2B5EF4-FFF2-40B4-BE49-F238E27FC236}">
              <a16:creationId xmlns:a16="http://schemas.microsoft.com/office/drawing/2014/main" id="{C40DC218-3487-B5BC-49E3-2A72C4B000B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07" name="Text Box 3">
          <a:extLst>
            <a:ext uri="{FF2B5EF4-FFF2-40B4-BE49-F238E27FC236}">
              <a16:creationId xmlns:a16="http://schemas.microsoft.com/office/drawing/2014/main" id="{20EA2D93-4200-9E4F-0B96-E671796E978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08" name="Text Box 4">
          <a:extLst>
            <a:ext uri="{FF2B5EF4-FFF2-40B4-BE49-F238E27FC236}">
              <a16:creationId xmlns:a16="http://schemas.microsoft.com/office/drawing/2014/main" id="{127C89A4-AFA9-6589-0FB4-D4C9475E62B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09" name="Text Box 5">
          <a:extLst>
            <a:ext uri="{FF2B5EF4-FFF2-40B4-BE49-F238E27FC236}">
              <a16:creationId xmlns:a16="http://schemas.microsoft.com/office/drawing/2014/main" id="{B1E5F31B-B710-3F39-E1B4-DA7BE3A27D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0" name="Text Box 6">
          <a:extLst>
            <a:ext uri="{FF2B5EF4-FFF2-40B4-BE49-F238E27FC236}">
              <a16:creationId xmlns:a16="http://schemas.microsoft.com/office/drawing/2014/main" id="{875A15EE-A835-B0E7-11F4-5620604EB70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1" name="Text Box 7">
          <a:extLst>
            <a:ext uri="{FF2B5EF4-FFF2-40B4-BE49-F238E27FC236}">
              <a16:creationId xmlns:a16="http://schemas.microsoft.com/office/drawing/2014/main" id="{7BFA3D9A-8563-6323-BAE4-A0A7C90C664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2" name="Text Box 8">
          <a:extLst>
            <a:ext uri="{FF2B5EF4-FFF2-40B4-BE49-F238E27FC236}">
              <a16:creationId xmlns:a16="http://schemas.microsoft.com/office/drawing/2014/main" id="{381743A6-ECA0-3D72-AEFB-C77DB1B1132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3" name="Text Box 9">
          <a:extLst>
            <a:ext uri="{FF2B5EF4-FFF2-40B4-BE49-F238E27FC236}">
              <a16:creationId xmlns:a16="http://schemas.microsoft.com/office/drawing/2014/main" id="{BF4B3DEF-266F-15E4-01DE-E4DB6A0C1AF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4" name="Text Box 10">
          <a:extLst>
            <a:ext uri="{FF2B5EF4-FFF2-40B4-BE49-F238E27FC236}">
              <a16:creationId xmlns:a16="http://schemas.microsoft.com/office/drawing/2014/main" id="{BFF59F0C-FE2E-8E6D-2E6C-F3F90DFBC48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5" name="Text Box 11">
          <a:extLst>
            <a:ext uri="{FF2B5EF4-FFF2-40B4-BE49-F238E27FC236}">
              <a16:creationId xmlns:a16="http://schemas.microsoft.com/office/drawing/2014/main" id="{C7D7023D-8237-46F7-537E-946CCAD5E33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6" name="Text Box 12">
          <a:extLst>
            <a:ext uri="{FF2B5EF4-FFF2-40B4-BE49-F238E27FC236}">
              <a16:creationId xmlns:a16="http://schemas.microsoft.com/office/drawing/2014/main" id="{F484F01C-0048-2AFB-30F4-7341C248708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7" name="Text Box 13">
          <a:extLst>
            <a:ext uri="{FF2B5EF4-FFF2-40B4-BE49-F238E27FC236}">
              <a16:creationId xmlns:a16="http://schemas.microsoft.com/office/drawing/2014/main" id="{E41D84BD-0D5B-4A77-86AB-D34A95E0D6B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8" name="Text Box 14">
          <a:extLst>
            <a:ext uri="{FF2B5EF4-FFF2-40B4-BE49-F238E27FC236}">
              <a16:creationId xmlns:a16="http://schemas.microsoft.com/office/drawing/2014/main" id="{C71DAF1D-C812-8223-B51C-94DDDA44CB5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19" name="Text Box 15">
          <a:extLst>
            <a:ext uri="{FF2B5EF4-FFF2-40B4-BE49-F238E27FC236}">
              <a16:creationId xmlns:a16="http://schemas.microsoft.com/office/drawing/2014/main" id="{D8D37087-F2B4-101F-2121-16370D43E41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0" name="Text Box 16">
          <a:extLst>
            <a:ext uri="{FF2B5EF4-FFF2-40B4-BE49-F238E27FC236}">
              <a16:creationId xmlns:a16="http://schemas.microsoft.com/office/drawing/2014/main" id="{0C185DD6-7755-A73A-F60A-F9DE3EC5868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1" name="Text Box 17">
          <a:extLst>
            <a:ext uri="{FF2B5EF4-FFF2-40B4-BE49-F238E27FC236}">
              <a16:creationId xmlns:a16="http://schemas.microsoft.com/office/drawing/2014/main" id="{78C83536-36FC-DC7E-3609-388A7704650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2" name="Text Box 18">
          <a:extLst>
            <a:ext uri="{FF2B5EF4-FFF2-40B4-BE49-F238E27FC236}">
              <a16:creationId xmlns:a16="http://schemas.microsoft.com/office/drawing/2014/main" id="{812C120C-8640-9B7C-8AE3-481144AEEFE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3" name="Text Box 19">
          <a:extLst>
            <a:ext uri="{FF2B5EF4-FFF2-40B4-BE49-F238E27FC236}">
              <a16:creationId xmlns:a16="http://schemas.microsoft.com/office/drawing/2014/main" id="{46F42FF9-8BD7-0DAE-F359-7990CF11FF4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4" name="Text Box 20">
          <a:extLst>
            <a:ext uri="{FF2B5EF4-FFF2-40B4-BE49-F238E27FC236}">
              <a16:creationId xmlns:a16="http://schemas.microsoft.com/office/drawing/2014/main" id="{F0469403-0F95-25C7-66D8-B363449FF2B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5" name="Text Box 21">
          <a:extLst>
            <a:ext uri="{FF2B5EF4-FFF2-40B4-BE49-F238E27FC236}">
              <a16:creationId xmlns:a16="http://schemas.microsoft.com/office/drawing/2014/main" id="{16D46005-8510-0FD1-9108-3E554852E43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6" name="Text Box 22">
          <a:extLst>
            <a:ext uri="{FF2B5EF4-FFF2-40B4-BE49-F238E27FC236}">
              <a16:creationId xmlns:a16="http://schemas.microsoft.com/office/drawing/2014/main" id="{EE2CECB7-274C-0DCD-C2F7-B2CE5844FA4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7" name="Text Box 23">
          <a:extLst>
            <a:ext uri="{FF2B5EF4-FFF2-40B4-BE49-F238E27FC236}">
              <a16:creationId xmlns:a16="http://schemas.microsoft.com/office/drawing/2014/main" id="{0F72A13A-5BF3-FD46-3BB8-C621156F5CD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28" name="Text Box 24">
          <a:extLst>
            <a:ext uri="{FF2B5EF4-FFF2-40B4-BE49-F238E27FC236}">
              <a16:creationId xmlns:a16="http://schemas.microsoft.com/office/drawing/2014/main" id="{1115A742-4B65-55A3-3B32-46720E0C86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629" name="Text Box 25">
          <a:extLst>
            <a:ext uri="{FF2B5EF4-FFF2-40B4-BE49-F238E27FC236}">
              <a16:creationId xmlns:a16="http://schemas.microsoft.com/office/drawing/2014/main" id="{91CADF07-5CF9-5294-8E73-FD1DDB232316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0" name="Text Box 26">
          <a:extLst>
            <a:ext uri="{FF2B5EF4-FFF2-40B4-BE49-F238E27FC236}">
              <a16:creationId xmlns:a16="http://schemas.microsoft.com/office/drawing/2014/main" id="{D4EA8608-F1AE-A65D-5AA0-B530748B5A0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1" name="Text Box 27">
          <a:extLst>
            <a:ext uri="{FF2B5EF4-FFF2-40B4-BE49-F238E27FC236}">
              <a16:creationId xmlns:a16="http://schemas.microsoft.com/office/drawing/2014/main" id="{CD20E52C-7DDB-C5EA-9E94-7A4F07C817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2" name="Text Box 28">
          <a:extLst>
            <a:ext uri="{FF2B5EF4-FFF2-40B4-BE49-F238E27FC236}">
              <a16:creationId xmlns:a16="http://schemas.microsoft.com/office/drawing/2014/main" id="{D84F8A40-ACA2-5754-4311-AD8835F57E7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3" name="Text Box 29">
          <a:extLst>
            <a:ext uri="{FF2B5EF4-FFF2-40B4-BE49-F238E27FC236}">
              <a16:creationId xmlns:a16="http://schemas.microsoft.com/office/drawing/2014/main" id="{859AE739-3C98-56D6-B8F8-16B3892FE1A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4" name="Text Box 30">
          <a:extLst>
            <a:ext uri="{FF2B5EF4-FFF2-40B4-BE49-F238E27FC236}">
              <a16:creationId xmlns:a16="http://schemas.microsoft.com/office/drawing/2014/main" id="{D609771E-8180-24C9-456C-103329F9F53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5" name="Text Box 31">
          <a:extLst>
            <a:ext uri="{FF2B5EF4-FFF2-40B4-BE49-F238E27FC236}">
              <a16:creationId xmlns:a16="http://schemas.microsoft.com/office/drawing/2014/main" id="{48403778-00AA-F905-D91F-36755772F63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6" name="Text Box 32">
          <a:extLst>
            <a:ext uri="{FF2B5EF4-FFF2-40B4-BE49-F238E27FC236}">
              <a16:creationId xmlns:a16="http://schemas.microsoft.com/office/drawing/2014/main" id="{84791234-835F-BFC1-EA36-FAC21A6456B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7" name="Text Box 33">
          <a:extLst>
            <a:ext uri="{FF2B5EF4-FFF2-40B4-BE49-F238E27FC236}">
              <a16:creationId xmlns:a16="http://schemas.microsoft.com/office/drawing/2014/main" id="{8CBFD87D-5B82-669C-685C-CE5FDB5DC28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8" name="Text Box 34">
          <a:extLst>
            <a:ext uri="{FF2B5EF4-FFF2-40B4-BE49-F238E27FC236}">
              <a16:creationId xmlns:a16="http://schemas.microsoft.com/office/drawing/2014/main" id="{ECFF2CF7-35C8-71DE-44F5-0B2AD6286A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39" name="Text Box 35">
          <a:extLst>
            <a:ext uri="{FF2B5EF4-FFF2-40B4-BE49-F238E27FC236}">
              <a16:creationId xmlns:a16="http://schemas.microsoft.com/office/drawing/2014/main" id="{B0EC8B8D-569B-C207-187B-98ED7D87B59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0" name="Text Box 36">
          <a:extLst>
            <a:ext uri="{FF2B5EF4-FFF2-40B4-BE49-F238E27FC236}">
              <a16:creationId xmlns:a16="http://schemas.microsoft.com/office/drawing/2014/main" id="{E3E743A0-CC10-A860-EE52-092BBA398E4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1" name="Text Box 37">
          <a:extLst>
            <a:ext uri="{FF2B5EF4-FFF2-40B4-BE49-F238E27FC236}">
              <a16:creationId xmlns:a16="http://schemas.microsoft.com/office/drawing/2014/main" id="{194571A2-D040-33DF-48E9-34455C004E0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2" name="Text Box 38">
          <a:extLst>
            <a:ext uri="{FF2B5EF4-FFF2-40B4-BE49-F238E27FC236}">
              <a16:creationId xmlns:a16="http://schemas.microsoft.com/office/drawing/2014/main" id="{D09FA987-CD0F-5A2D-2543-C31155A1DF9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3" name="Text Box 39">
          <a:extLst>
            <a:ext uri="{FF2B5EF4-FFF2-40B4-BE49-F238E27FC236}">
              <a16:creationId xmlns:a16="http://schemas.microsoft.com/office/drawing/2014/main" id="{A748A5C6-43D5-7FAF-3BEE-57C52703986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4" name="Text Box 40">
          <a:extLst>
            <a:ext uri="{FF2B5EF4-FFF2-40B4-BE49-F238E27FC236}">
              <a16:creationId xmlns:a16="http://schemas.microsoft.com/office/drawing/2014/main" id="{4695FB37-28D8-D60D-B0EC-57289BB643A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5" name="Text Box 41">
          <a:extLst>
            <a:ext uri="{FF2B5EF4-FFF2-40B4-BE49-F238E27FC236}">
              <a16:creationId xmlns:a16="http://schemas.microsoft.com/office/drawing/2014/main" id="{7D8057D0-28E3-D5C7-84C5-61B68994D5B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6" name="Text Box 42">
          <a:extLst>
            <a:ext uri="{FF2B5EF4-FFF2-40B4-BE49-F238E27FC236}">
              <a16:creationId xmlns:a16="http://schemas.microsoft.com/office/drawing/2014/main" id="{5CED3991-3958-3329-F7C2-5FD3EBBEEB0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7" name="Text Box 43">
          <a:extLst>
            <a:ext uri="{FF2B5EF4-FFF2-40B4-BE49-F238E27FC236}">
              <a16:creationId xmlns:a16="http://schemas.microsoft.com/office/drawing/2014/main" id="{D7AC3831-3C39-5A2C-57B8-9F76AE1CFA8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8" name="Text Box 44">
          <a:extLst>
            <a:ext uri="{FF2B5EF4-FFF2-40B4-BE49-F238E27FC236}">
              <a16:creationId xmlns:a16="http://schemas.microsoft.com/office/drawing/2014/main" id="{14258A4A-220A-80FB-8DF8-04C9EE0A859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49" name="Text Box 45">
          <a:extLst>
            <a:ext uri="{FF2B5EF4-FFF2-40B4-BE49-F238E27FC236}">
              <a16:creationId xmlns:a16="http://schemas.microsoft.com/office/drawing/2014/main" id="{78EA625B-6381-BC1E-F824-66B89C621AB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0" name="Text Box 46">
          <a:extLst>
            <a:ext uri="{FF2B5EF4-FFF2-40B4-BE49-F238E27FC236}">
              <a16:creationId xmlns:a16="http://schemas.microsoft.com/office/drawing/2014/main" id="{B432413D-AAE4-E152-97F6-5D91CAE8B60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1" name="Text Box 47">
          <a:extLst>
            <a:ext uri="{FF2B5EF4-FFF2-40B4-BE49-F238E27FC236}">
              <a16:creationId xmlns:a16="http://schemas.microsoft.com/office/drawing/2014/main" id="{3D88706F-FED9-DE9E-937F-7349BD2543D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2" name="Text Box 48">
          <a:extLst>
            <a:ext uri="{FF2B5EF4-FFF2-40B4-BE49-F238E27FC236}">
              <a16:creationId xmlns:a16="http://schemas.microsoft.com/office/drawing/2014/main" id="{4CA88563-CC5E-57C5-DCCD-C763A0EE0AE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653" name="Text Box 49">
          <a:extLst>
            <a:ext uri="{FF2B5EF4-FFF2-40B4-BE49-F238E27FC236}">
              <a16:creationId xmlns:a16="http://schemas.microsoft.com/office/drawing/2014/main" id="{B10F6CDF-6988-D9C2-6DDC-04A35F87B3D2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4" name="Text Box 50">
          <a:extLst>
            <a:ext uri="{FF2B5EF4-FFF2-40B4-BE49-F238E27FC236}">
              <a16:creationId xmlns:a16="http://schemas.microsoft.com/office/drawing/2014/main" id="{DFB0D527-B462-0E9E-3395-380422AF3BD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5" name="Text Box 51">
          <a:extLst>
            <a:ext uri="{FF2B5EF4-FFF2-40B4-BE49-F238E27FC236}">
              <a16:creationId xmlns:a16="http://schemas.microsoft.com/office/drawing/2014/main" id="{42CAD1B9-E08A-BCCA-8006-16D602898A7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6" name="Text Box 52">
          <a:extLst>
            <a:ext uri="{FF2B5EF4-FFF2-40B4-BE49-F238E27FC236}">
              <a16:creationId xmlns:a16="http://schemas.microsoft.com/office/drawing/2014/main" id="{DEF9A571-90F8-8857-D7AE-CE274C72DBD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7" name="Text Box 53">
          <a:extLst>
            <a:ext uri="{FF2B5EF4-FFF2-40B4-BE49-F238E27FC236}">
              <a16:creationId xmlns:a16="http://schemas.microsoft.com/office/drawing/2014/main" id="{DCCB3B0D-CA1E-0BE6-0A19-950DDF2086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8" name="Text Box 54">
          <a:extLst>
            <a:ext uri="{FF2B5EF4-FFF2-40B4-BE49-F238E27FC236}">
              <a16:creationId xmlns:a16="http://schemas.microsoft.com/office/drawing/2014/main" id="{481C752D-CFB5-118C-9DD1-631475E87AD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59" name="Text Box 55">
          <a:extLst>
            <a:ext uri="{FF2B5EF4-FFF2-40B4-BE49-F238E27FC236}">
              <a16:creationId xmlns:a16="http://schemas.microsoft.com/office/drawing/2014/main" id="{33D26750-FA5A-9AA9-D600-E977FE578FF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0" name="Text Box 56">
          <a:extLst>
            <a:ext uri="{FF2B5EF4-FFF2-40B4-BE49-F238E27FC236}">
              <a16:creationId xmlns:a16="http://schemas.microsoft.com/office/drawing/2014/main" id="{227206D1-5804-F175-4E4F-0DFDF60C136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1" name="Text Box 57">
          <a:extLst>
            <a:ext uri="{FF2B5EF4-FFF2-40B4-BE49-F238E27FC236}">
              <a16:creationId xmlns:a16="http://schemas.microsoft.com/office/drawing/2014/main" id="{2DB90BC2-3C8E-A0CA-BA4E-CF8E03135E8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2" name="Text Box 58">
          <a:extLst>
            <a:ext uri="{FF2B5EF4-FFF2-40B4-BE49-F238E27FC236}">
              <a16:creationId xmlns:a16="http://schemas.microsoft.com/office/drawing/2014/main" id="{D6B0A8B6-497E-6CBD-5561-B4194B06245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3" name="Text Box 59">
          <a:extLst>
            <a:ext uri="{FF2B5EF4-FFF2-40B4-BE49-F238E27FC236}">
              <a16:creationId xmlns:a16="http://schemas.microsoft.com/office/drawing/2014/main" id="{5E324712-EFA1-4477-A720-E9FE5379C9D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4" name="Text Box 60">
          <a:extLst>
            <a:ext uri="{FF2B5EF4-FFF2-40B4-BE49-F238E27FC236}">
              <a16:creationId xmlns:a16="http://schemas.microsoft.com/office/drawing/2014/main" id="{2CCFADE2-2C1E-C9A0-FC3C-F1CBBE23741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5" name="Text Box 61">
          <a:extLst>
            <a:ext uri="{FF2B5EF4-FFF2-40B4-BE49-F238E27FC236}">
              <a16:creationId xmlns:a16="http://schemas.microsoft.com/office/drawing/2014/main" id="{22B1BDE6-1886-BD39-A830-5474874D7E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6" name="Text Box 62">
          <a:extLst>
            <a:ext uri="{FF2B5EF4-FFF2-40B4-BE49-F238E27FC236}">
              <a16:creationId xmlns:a16="http://schemas.microsoft.com/office/drawing/2014/main" id="{498B7509-C411-18D2-0FB1-CCD84123DED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7" name="Text Box 63">
          <a:extLst>
            <a:ext uri="{FF2B5EF4-FFF2-40B4-BE49-F238E27FC236}">
              <a16:creationId xmlns:a16="http://schemas.microsoft.com/office/drawing/2014/main" id="{C87A0AAB-EE7B-E796-C584-7CD97549604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8" name="Text Box 64">
          <a:extLst>
            <a:ext uri="{FF2B5EF4-FFF2-40B4-BE49-F238E27FC236}">
              <a16:creationId xmlns:a16="http://schemas.microsoft.com/office/drawing/2014/main" id="{DE996894-7D18-DC70-C9BA-99A539193B1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69" name="Text Box 65">
          <a:extLst>
            <a:ext uri="{FF2B5EF4-FFF2-40B4-BE49-F238E27FC236}">
              <a16:creationId xmlns:a16="http://schemas.microsoft.com/office/drawing/2014/main" id="{B83CED3E-E0DC-76E8-5D2F-6F6D00F290F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0" name="Text Box 66">
          <a:extLst>
            <a:ext uri="{FF2B5EF4-FFF2-40B4-BE49-F238E27FC236}">
              <a16:creationId xmlns:a16="http://schemas.microsoft.com/office/drawing/2014/main" id="{E44D6231-31AD-C938-DB54-CC553429CBA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1" name="Text Box 67">
          <a:extLst>
            <a:ext uri="{FF2B5EF4-FFF2-40B4-BE49-F238E27FC236}">
              <a16:creationId xmlns:a16="http://schemas.microsoft.com/office/drawing/2014/main" id="{984DCDDE-9122-FB98-5B5A-F312BFAE1C7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2" name="Text Box 68">
          <a:extLst>
            <a:ext uri="{FF2B5EF4-FFF2-40B4-BE49-F238E27FC236}">
              <a16:creationId xmlns:a16="http://schemas.microsoft.com/office/drawing/2014/main" id="{8CD629BF-E71C-2078-2F1D-BCEED249720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3" name="Text Box 69">
          <a:extLst>
            <a:ext uri="{FF2B5EF4-FFF2-40B4-BE49-F238E27FC236}">
              <a16:creationId xmlns:a16="http://schemas.microsoft.com/office/drawing/2014/main" id="{801F7F19-2143-6E87-3795-F819C7D9039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4" name="Text Box 70">
          <a:extLst>
            <a:ext uri="{FF2B5EF4-FFF2-40B4-BE49-F238E27FC236}">
              <a16:creationId xmlns:a16="http://schemas.microsoft.com/office/drawing/2014/main" id="{5B87FA97-4F9F-315C-C226-FE849CC739D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5" name="Text Box 71">
          <a:extLst>
            <a:ext uri="{FF2B5EF4-FFF2-40B4-BE49-F238E27FC236}">
              <a16:creationId xmlns:a16="http://schemas.microsoft.com/office/drawing/2014/main" id="{C1052F70-1960-CA91-40E5-C35B8930384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6" name="Text Box 72">
          <a:extLst>
            <a:ext uri="{FF2B5EF4-FFF2-40B4-BE49-F238E27FC236}">
              <a16:creationId xmlns:a16="http://schemas.microsoft.com/office/drawing/2014/main" id="{DDB092F4-76DE-D47A-A42B-5188B18400D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677" name="Text Box 73">
          <a:extLst>
            <a:ext uri="{FF2B5EF4-FFF2-40B4-BE49-F238E27FC236}">
              <a16:creationId xmlns:a16="http://schemas.microsoft.com/office/drawing/2014/main" id="{B44CFDC7-D4CE-9BB2-EA63-99E3E1204D7C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8" name="Text Box 74">
          <a:extLst>
            <a:ext uri="{FF2B5EF4-FFF2-40B4-BE49-F238E27FC236}">
              <a16:creationId xmlns:a16="http://schemas.microsoft.com/office/drawing/2014/main" id="{BA0DB2C9-9E88-B87D-6835-83C437275F8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79" name="Text Box 75">
          <a:extLst>
            <a:ext uri="{FF2B5EF4-FFF2-40B4-BE49-F238E27FC236}">
              <a16:creationId xmlns:a16="http://schemas.microsoft.com/office/drawing/2014/main" id="{E6B9F276-75D9-6544-3E06-4175B7B2E7F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0" name="Text Box 76">
          <a:extLst>
            <a:ext uri="{FF2B5EF4-FFF2-40B4-BE49-F238E27FC236}">
              <a16:creationId xmlns:a16="http://schemas.microsoft.com/office/drawing/2014/main" id="{7F403990-2478-A5C0-E455-CA25861581B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1" name="Text Box 77">
          <a:extLst>
            <a:ext uri="{FF2B5EF4-FFF2-40B4-BE49-F238E27FC236}">
              <a16:creationId xmlns:a16="http://schemas.microsoft.com/office/drawing/2014/main" id="{28CA87D6-10FB-8B02-99B1-E38752FC174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2" name="Text Box 78">
          <a:extLst>
            <a:ext uri="{FF2B5EF4-FFF2-40B4-BE49-F238E27FC236}">
              <a16:creationId xmlns:a16="http://schemas.microsoft.com/office/drawing/2014/main" id="{2219B3CA-CDFF-D192-2FC2-89F5ABC4319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3" name="Text Box 79">
          <a:extLst>
            <a:ext uri="{FF2B5EF4-FFF2-40B4-BE49-F238E27FC236}">
              <a16:creationId xmlns:a16="http://schemas.microsoft.com/office/drawing/2014/main" id="{7C3E3795-6D89-489E-D653-F60C27F8DE5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4" name="Text Box 80">
          <a:extLst>
            <a:ext uri="{FF2B5EF4-FFF2-40B4-BE49-F238E27FC236}">
              <a16:creationId xmlns:a16="http://schemas.microsoft.com/office/drawing/2014/main" id="{9481CB3A-364A-E4C2-AD51-6FEC2EEE18C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5" name="Text Box 81">
          <a:extLst>
            <a:ext uri="{FF2B5EF4-FFF2-40B4-BE49-F238E27FC236}">
              <a16:creationId xmlns:a16="http://schemas.microsoft.com/office/drawing/2014/main" id="{7E6CB3BE-8CA7-3D8E-4E95-3A082C54C65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6" name="Text Box 82">
          <a:extLst>
            <a:ext uri="{FF2B5EF4-FFF2-40B4-BE49-F238E27FC236}">
              <a16:creationId xmlns:a16="http://schemas.microsoft.com/office/drawing/2014/main" id="{4E00FACE-64FE-4643-B68F-310602A8CE1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7" name="Text Box 83">
          <a:extLst>
            <a:ext uri="{FF2B5EF4-FFF2-40B4-BE49-F238E27FC236}">
              <a16:creationId xmlns:a16="http://schemas.microsoft.com/office/drawing/2014/main" id="{FEC66794-EB70-02ED-B84A-CD5F155545D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8" name="Text Box 84">
          <a:extLst>
            <a:ext uri="{FF2B5EF4-FFF2-40B4-BE49-F238E27FC236}">
              <a16:creationId xmlns:a16="http://schemas.microsoft.com/office/drawing/2014/main" id="{F90E0C08-E5E9-0CF8-5830-0975238AABF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89" name="Text Box 85">
          <a:extLst>
            <a:ext uri="{FF2B5EF4-FFF2-40B4-BE49-F238E27FC236}">
              <a16:creationId xmlns:a16="http://schemas.microsoft.com/office/drawing/2014/main" id="{11A44B00-DF37-6361-B6C2-94C0D3C6AB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0" name="Text Box 86">
          <a:extLst>
            <a:ext uri="{FF2B5EF4-FFF2-40B4-BE49-F238E27FC236}">
              <a16:creationId xmlns:a16="http://schemas.microsoft.com/office/drawing/2014/main" id="{923702BF-C2EA-F3BB-41BA-22ADEECAFB5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1" name="Text Box 87">
          <a:extLst>
            <a:ext uri="{FF2B5EF4-FFF2-40B4-BE49-F238E27FC236}">
              <a16:creationId xmlns:a16="http://schemas.microsoft.com/office/drawing/2014/main" id="{024D2C33-C287-F82B-436B-C0C055FF744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2" name="Text Box 88">
          <a:extLst>
            <a:ext uri="{FF2B5EF4-FFF2-40B4-BE49-F238E27FC236}">
              <a16:creationId xmlns:a16="http://schemas.microsoft.com/office/drawing/2014/main" id="{EBB56841-CF23-E0EA-12D7-FB71CA00187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3" name="Text Box 89">
          <a:extLst>
            <a:ext uri="{FF2B5EF4-FFF2-40B4-BE49-F238E27FC236}">
              <a16:creationId xmlns:a16="http://schemas.microsoft.com/office/drawing/2014/main" id="{6E9BCC9A-FC65-5C27-B831-FE609BCBA77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4" name="Text Box 90">
          <a:extLst>
            <a:ext uri="{FF2B5EF4-FFF2-40B4-BE49-F238E27FC236}">
              <a16:creationId xmlns:a16="http://schemas.microsoft.com/office/drawing/2014/main" id="{81D04F54-C003-6C55-7F72-CDF953A446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5" name="Text Box 91">
          <a:extLst>
            <a:ext uri="{FF2B5EF4-FFF2-40B4-BE49-F238E27FC236}">
              <a16:creationId xmlns:a16="http://schemas.microsoft.com/office/drawing/2014/main" id="{93F9833B-D144-A476-1197-14BACCA2481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6" name="Text Box 92">
          <a:extLst>
            <a:ext uri="{FF2B5EF4-FFF2-40B4-BE49-F238E27FC236}">
              <a16:creationId xmlns:a16="http://schemas.microsoft.com/office/drawing/2014/main" id="{201A0D4D-7142-0570-3B4F-1F9B0433580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7" name="Text Box 93">
          <a:extLst>
            <a:ext uri="{FF2B5EF4-FFF2-40B4-BE49-F238E27FC236}">
              <a16:creationId xmlns:a16="http://schemas.microsoft.com/office/drawing/2014/main" id="{E94774FE-75AB-50E3-5770-E627439AC4B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8" name="Text Box 94">
          <a:extLst>
            <a:ext uri="{FF2B5EF4-FFF2-40B4-BE49-F238E27FC236}">
              <a16:creationId xmlns:a16="http://schemas.microsoft.com/office/drawing/2014/main" id="{46E6D665-127E-D51D-117A-0152FA1B95E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699" name="Text Box 95">
          <a:extLst>
            <a:ext uri="{FF2B5EF4-FFF2-40B4-BE49-F238E27FC236}">
              <a16:creationId xmlns:a16="http://schemas.microsoft.com/office/drawing/2014/main" id="{70881A11-B008-A41F-1704-1BE7C2ED3DC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0" name="Text Box 96">
          <a:extLst>
            <a:ext uri="{FF2B5EF4-FFF2-40B4-BE49-F238E27FC236}">
              <a16:creationId xmlns:a16="http://schemas.microsoft.com/office/drawing/2014/main" id="{57B79592-9F06-112A-52ED-6C99649B0D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701" name="Text Box 97">
          <a:extLst>
            <a:ext uri="{FF2B5EF4-FFF2-40B4-BE49-F238E27FC236}">
              <a16:creationId xmlns:a16="http://schemas.microsoft.com/office/drawing/2014/main" id="{E58BDD68-C780-690C-953B-87A801AB32FF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2" name="Text Box 98">
          <a:extLst>
            <a:ext uri="{FF2B5EF4-FFF2-40B4-BE49-F238E27FC236}">
              <a16:creationId xmlns:a16="http://schemas.microsoft.com/office/drawing/2014/main" id="{FA1E2DE5-AC05-DB07-4A56-3131D5AD539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3" name="Text Box 99">
          <a:extLst>
            <a:ext uri="{FF2B5EF4-FFF2-40B4-BE49-F238E27FC236}">
              <a16:creationId xmlns:a16="http://schemas.microsoft.com/office/drawing/2014/main" id="{0270C02D-D2A6-0C20-46D0-1D7FA98E4CA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4" name="Text Box 100">
          <a:extLst>
            <a:ext uri="{FF2B5EF4-FFF2-40B4-BE49-F238E27FC236}">
              <a16:creationId xmlns:a16="http://schemas.microsoft.com/office/drawing/2014/main" id="{1C4294BE-B6F2-69E3-7827-3AAD510CBA6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5" name="Text Box 101">
          <a:extLst>
            <a:ext uri="{FF2B5EF4-FFF2-40B4-BE49-F238E27FC236}">
              <a16:creationId xmlns:a16="http://schemas.microsoft.com/office/drawing/2014/main" id="{A03F8FB0-DD00-BC7D-FE20-BF730F4643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6" name="Text Box 102">
          <a:extLst>
            <a:ext uri="{FF2B5EF4-FFF2-40B4-BE49-F238E27FC236}">
              <a16:creationId xmlns:a16="http://schemas.microsoft.com/office/drawing/2014/main" id="{3429B45F-0177-9E3F-0240-4351A488E45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7" name="Text Box 103">
          <a:extLst>
            <a:ext uri="{FF2B5EF4-FFF2-40B4-BE49-F238E27FC236}">
              <a16:creationId xmlns:a16="http://schemas.microsoft.com/office/drawing/2014/main" id="{D05D6AD6-209B-2DA4-9315-D073415624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8" name="Text Box 104">
          <a:extLst>
            <a:ext uri="{FF2B5EF4-FFF2-40B4-BE49-F238E27FC236}">
              <a16:creationId xmlns:a16="http://schemas.microsoft.com/office/drawing/2014/main" id="{018DAA92-807F-2E5C-7440-15750368DDC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09" name="Text Box 105">
          <a:extLst>
            <a:ext uri="{FF2B5EF4-FFF2-40B4-BE49-F238E27FC236}">
              <a16:creationId xmlns:a16="http://schemas.microsoft.com/office/drawing/2014/main" id="{0107B3A6-53ED-689B-BD2F-2AAAB336693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0" name="Text Box 106">
          <a:extLst>
            <a:ext uri="{FF2B5EF4-FFF2-40B4-BE49-F238E27FC236}">
              <a16:creationId xmlns:a16="http://schemas.microsoft.com/office/drawing/2014/main" id="{14B2A58A-9AF7-B4FD-2778-D041C53C3B8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1" name="Text Box 107">
          <a:extLst>
            <a:ext uri="{FF2B5EF4-FFF2-40B4-BE49-F238E27FC236}">
              <a16:creationId xmlns:a16="http://schemas.microsoft.com/office/drawing/2014/main" id="{C1214067-929D-9643-CA37-44AEA2C78A3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2" name="Text Box 108">
          <a:extLst>
            <a:ext uri="{FF2B5EF4-FFF2-40B4-BE49-F238E27FC236}">
              <a16:creationId xmlns:a16="http://schemas.microsoft.com/office/drawing/2014/main" id="{C48FC9F8-26BC-DD94-D0BD-551D82C562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3" name="Text Box 109">
          <a:extLst>
            <a:ext uri="{FF2B5EF4-FFF2-40B4-BE49-F238E27FC236}">
              <a16:creationId xmlns:a16="http://schemas.microsoft.com/office/drawing/2014/main" id="{AC24DCD1-2852-7E9C-418F-50B3EB08068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4" name="Text Box 110">
          <a:extLst>
            <a:ext uri="{FF2B5EF4-FFF2-40B4-BE49-F238E27FC236}">
              <a16:creationId xmlns:a16="http://schemas.microsoft.com/office/drawing/2014/main" id="{E024788E-1418-78BF-363F-2899DA93D6D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5" name="Text Box 111">
          <a:extLst>
            <a:ext uri="{FF2B5EF4-FFF2-40B4-BE49-F238E27FC236}">
              <a16:creationId xmlns:a16="http://schemas.microsoft.com/office/drawing/2014/main" id="{D8C8F24E-3E0C-37AF-E0E6-ABC58A10E72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6" name="Text Box 112">
          <a:extLst>
            <a:ext uri="{FF2B5EF4-FFF2-40B4-BE49-F238E27FC236}">
              <a16:creationId xmlns:a16="http://schemas.microsoft.com/office/drawing/2014/main" id="{8FA0829A-B19F-6E49-4CE8-522DAD2A2C4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7" name="Text Box 113">
          <a:extLst>
            <a:ext uri="{FF2B5EF4-FFF2-40B4-BE49-F238E27FC236}">
              <a16:creationId xmlns:a16="http://schemas.microsoft.com/office/drawing/2014/main" id="{432BA9D3-445D-8198-BE0A-E8AA9D24EBC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8" name="Text Box 114">
          <a:extLst>
            <a:ext uri="{FF2B5EF4-FFF2-40B4-BE49-F238E27FC236}">
              <a16:creationId xmlns:a16="http://schemas.microsoft.com/office/drawing/2014/main" id="{29CF687E-8DCC-CB8F-164A-8293314198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19" name="Text Box 115">
          <a:extLst>
            <a:ext uri="{FF2B5EF4-FFF2-40B4-BE49-F238E27FC236}">
              <a16:creationId xmlns:a16="http://schemas.microsoft.com/office/drawing/2014/main" id="{B696DE79-94C3-7497-E10F-303B5D4818B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0" name="Text Box 116">
          <a:extLst>
            <a:ext uri="{FF2B5EF4-FFF2-40B4-BE49-F238E27FC236}">
              <a16:creationId xmlns:a16="http://schemas.microsoft.com/office/drawing/2014/main" id="{EDBB0732-A20A-E76D-B38C-E709BF760AF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1" name="Text Box 117">
          <a:extLst>
            <a:ext uri="{FF2B5EF4-FFF2-40B4-BE49-F238E27FC236}">
              <a16:creationId xmlns:a16="http://schemas.microsoft.com/office/drawing/2014/main" id="{FDE05A0D-FBCE-66FB-49EC-A77E643921F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2" name="Text Box 118">
          <a:extLst>
            <a:ext uri="{FF2B5EF4-FFF2-40B4-BE49-F238E27FC236}">
              <a16:creationId xmlns:a16="http://schemas.microsoft.com/office/drawing/2014/main" id="{60C3DF69-E83C-E2C7-C062-2328A7A479A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3" name="Text Box 119">
          <a:extLst>
            <a:ext uri="{FF2B5EF4-FFF2-40B4-BE49-F238E27FC236}">
              <a16:creationId xmlns:a16="http://schemas.microsoft.com/office/drawing/2014/main" id="{6B0FDAE1-2CBD-B75D-93A8-34A1898B0EF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4" name="Text Box 120">
          <a:extLst>
            <a:ext uri="{FF2B5EF4-FFF2-40B4-BE49-F238E27FC236}">
              <a16:creationId xmlns:a16="http://schemas.microsoft.com/office/drawing/2014/main" id="{43A4895B-0CF6-7E44-0876-C6817298D2C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725" name="Text Box 121">
          <a:extLst>
            <a:ext uri="{FF2B5EF4-FFF2-40B4-BE49-F238E27FC236}">
              <a16:creationId xmlns:a16="http://schemas.microsoft.com/office/drawing/2014/main" id="{F49820C5-DCAA-C3EE-EF91-36E20D01D5D9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6" name="Text Box 122">
          <a:extLst>
            <a:ext uri="{FF2B5EF4-FFF2-40B4-BE49-F238E27FC236}">
              <a16:creationId xmlns:a16="http://schemas.microsoft.com/office/drawing/2014/main" id="{42254FB1-6801-FF0A-FFD3-8E9D49EABBE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7" name="Text Box 123">
          <a:extLst>
            <a:ext uri="{FF2B5EF4-FFF2-40B4-BE49-F238E27FC236}">
              <a16:creationId xmlns:a16="http://schemas.microsoft.com/office/drawing/2014/main" id="{2C1AD0B2-247E-321E-E9EC-0050B811738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8" name="Text Box 124">
          <a:extLst>
            <a:ext uri="{FF2B5EF4-FFF2-40B4-BE49-F238E27FC236}">
              <a16:creationId xmlns:a16="http://schemas.microsoft.com/office/drawing/2014/main" id="{4659896B-A5E1-020F-18F0-8B023A98D19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29" name="Text Box 125">
          <a:extLst>
            <a:ext uri="{FF2B5EF4-FFF2-40B4-BE49-F238E27FC236}">
              <a16:creationId xmlns:a16="http://schemas.microsoft.com/office/drawing/2014/main" id="{D20DDAD3-39FB-58D2-5DE9-A909480BC7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0" name="Text Box 126">
          <a:extLst>
            <a:ext uri="{FF2B5EF4-FFF2-40B4-BE49-F238E27FC236}">
              <a16:creationId xmlns:a16="http://schemas.microsoft.com/office/drawing/2014/main" id="{40CDA6E3-92E6-7436-A041-C7C9D0D6A92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1" name="Text Box 127">
          <a:extLst>
            <a:ext uri="{FF2B5EF4-FFF2-40B4-BE49-F238E27FC236}">
              <a16:creationId xmlns:a16="http://schemas.microsoft.com/office/drawing/2014/main" id="{014883C9-F212-3F5C-6393-F84328EFF9A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2" name="Text Box 128">
          <a:extLst>
            <a:ext uri="{FF2B5EF4-FFF2-40B4-BE49-F238E27FC236}">
              <a16:creationId xmlns:a16="http://schemas.microsoft.com/office/drawing/2014/main" id="{FB05CA87-058F-A1BE-7D67-4BAC9BB123D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3" name="Text Box 129">
          <a:extLst>
            <a:ext uri="{FF2B5EF4-FFF2-40B4-BE49-F238E27FC236}">
              <a16:creationId xmlns:a16="http://schemas.microsoft.com/office/drawing/2014/main" id="{ED762A63-7CF2-7386-2A89-8558CCD4A98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4" name="Text Box 130">
          <a:extLst>
            <a:ext uri="{FF2B5EF4-FFF2-40B4-BE49-F238E27FC236}">
              <a16:creationId xmlns:a16="http://schemas.microsoft.com/office/drawing/2014/main" id="{7475F225-EFB6-4074-510B-1AC8FCA5A06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5" name="Text Box 131">
          <a:extLst>
            <a:ext uri="{FF2B5EF4-FFF2-40B4-BE49-F238E27FC236}">
              <a16:creationId xmlns:a16="http://schemas.microsoft.com/office/drawing/2014/main" id="{8D117C60-C2AF-80F3-A1D7-8C9325512D7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6" name="Text Box 132">
          <a:extLst>
            <a:ext uri="{FF2B5EF4-FFF2-40B4-BE49-F238E27FC236}">
              <a16:creationId xmlns:a16="http://schemas.microsoft.com/office/drawing/2014/main" id="{F8043C2E-B81C-F50D-1D61-3D8F8BB6CE5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7" name="Text Box 133">
          <a:extLst>
            <a:ext uri="{FF2B5EF4-FFF2-40B4-BE49-F238E27FC236}">
              <a16:creationId xmlns:a16="http://schemas.microsoft.com/office/drawing/2014/main" id="{5268E6D5-970A-EC70-D4F8-83CA0D6E20D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8" name="Text Box 134">
          <a:extLst>
            <a:ext uri="{FF2B5EF4-FFF2-40B4-BE49-F238E27FC236}">
              <a16:creationId xmlns:a16="http://schemas.microsoft.com/office/drawing/2014/main" id="{F45B8B3D-6ABE-9EA3-894E-21B87A40690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39" name="Text Box 135">
          <a:extLst>
            <a:ext uri="{FF2B5EF4-FFF2-40B4-BE49-F238E27FC236}">
              <a16:creationId xmlns:a16="http://schemas.microsoft.com/office/drawing/2014/main" id="{ECA6C1AF-2EF6-D782-EB49-39CA8EC4135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0" name="Text Box 136">
          <a:extLst>
            <a:ext uri="{FF2B5EF4-FFF2-40B4-BE49-F238E27FC236}">
              <a16:creationId xmlns:a16="http://schemas.microsoft.com/office/drawing/2014/main" id="{485A5BF8-77FB-C9D4-21D2-1F44E4571DB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1" name="Text Box 137">
          <a:extLst>
            <a:ext uri="{FF2B5EF4-FFF2-40B4-BE49-F238E27FC236}">
              <a16:creationId xmlns:a16="http://schemas.microsoft.com/office/drawing/2014/main" id="{DBD4168B-C6D0-7D0B-74E9-8996BEE325E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2" name="Text Box 138">
          <a:extLst>
            <a:ext uri="{FF2B5EF4-FFF2-40B4-BE49-F238E27FC236}">
              <a16:creationId xmlns:a16="http://schemas.microsoft.com/office/drawing/2014/main" id="{0A3601E7-0036-18C6-4E6D-B4D63F61DFC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3" name="Text Box 139">
          <a:extLst>
            <a:ext uri="{FF2B5EF4-FFF2-40B4-BE49-F238E27FC236}">
              <a16:creationId xmlns:a16="http://schemas.microsoft.com/office/drawing/2014/main" id="{AE9AB5F6-1870-927E-2B4F-1AB56AA89C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4" name="Text Box 140">
          <a:extLst>
            <a:ext uri="{FF2B5EF4-FFF2-40B4-BE49-F238E27FC236}">
              <a16:creationId xmlns:a16="http://schemas.microsoft.com/office/drawing/2014/main" id="{68DC9292-34D0-C3B8-C964-E7643949919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5" name="Text Box 141">
          <a:extLst>
            <a:ext uri="{FF2B5EF4-FFF2-40B4-BE49-F238E27FC236}">
              <a16:creationId xmlns:a16="http://schemas.microsoft.com/office/drawing/2014/main" id="{80022742-0469-5C9D-622B-D6A9981F4BC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6" name="Text Box 142">
          <a:extLst>
            <a:ext uri="{FF2B5EF4-FFF2-40B4-BE49-F238E27FC236}">
              <a16:creationId xmlns:a16="http://schemas.microsoft.com/office/drawing/2014/main" id="{8CD19A15-D861-84E6-93B6-DCA34F0C7A1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7" name="Text Box 143">
          <a:extLst>
            <a:ext uri="{FF2B5EF4-FFF2-40B4-BE49-F238E27FC236}">
              <a16:creationId xmlns:a16="http://schemas.microsoft.com/office/drawing/2014/main" id="{C6B4F7EA-6CBA-3D67-7298-F308E0B62B8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1110748" name="Text Box 144">
          <a:extLst>
            <a:ext uri="{FF2B5EF4-FFF2-40B4-BE49-F238E27FC236}">
              <a16:creationId xmlns:a16="http://schemas.microsoft.com/office/drawing/2014/main" id="{5EEF3C61-2736-7979-0922-E470106A19F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1110749" name="Text Box 145">
          <a:extLst>
            <a:ext uri="{FF2B5EF4-FFF2-40B4-BE49-F238E27FC236}">
              <a16:creationId xmlns:a16="http://schemas.microsoft.com/office/drawing/2014/main" id="{EC14988C-88E8-C0A9-1222-088394401FC2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0" name="Text Box 2">
          <a:extLst>
            <a:ext uri="{FF2B5EF4-FFF2-40B4-BE49-F238E27FC236}">
              <a16:creationId xmlns:a16="http://schemas.microsoft.com/office/drawing/2014/main" id="{1F78A3DD-CCA7-4B1F-A285-D8E66569E50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1" name="Text Box 3">
          <a:extLst>
            <a:ext uri="{FF2B5EF4-FFF2-40B4-BE49-F238E27FC236}">
              <a16:creationId xmlns:a16="http://schemas.microsoft.com/office/drawing/2014/main" id="{0E46DCA5-CE8F-5BCD-51A9-C12061E2790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2" name="Text Box 4">
          <a:extLst>
            <a:ext uri="{FF2B5EF4-FFF2-40B4-BE49-F238E27FC236}">
              <a16:creationId xmlns:a16="http://schemas.microsoft.com/office/drawing/2014/main" id="{6A93F387-C920-4868-F7D1-8E2DB34C539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3" name="Text Box 5">
          <a:extLst>
            <a:ext uri="{FF2B5EF4-FFF2-40B4-BE49-F238E27FC236}">
              <a16:creationId xmlns:a16="http://schemas.microsoft.com/office/drawing/2014/main" id="{B6578B3F-43AA-8209-6EB3-13D2DAB8B0B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4" name="Text Box 6">
          <a:extLst>
            <a:ext uri="{FF2B5EF4-FFF2-40B4-BE49-F238E27FC236}">
              <a16:creationId xmlns:a16="http://schemas.microsoft.com/office/drawing/2014/main" id="{3ADA2C90-5EDF-45F3-485D-F9C15E58A59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5" name="Text Box 7">
          <a:extLst>
            <a:ext uri="{FF2B5EF4-FFF2-40B4-BE49-F238E27FC236}">
              <a16:creationId xmlns:a16="http://schemas.microsoft.com/office/drawing/2014/main" id="{364DCBA3-A8D0-24C0-C780-245A4495D81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6" name="Text Box 8">
          <a:extLst>
            <a:ext uri="{FF2B5EF4-FFF2-40B4-BE49-F238E27FC236}">
              <a16:creationId xmlns:a16="http://schemas.microsoft.com/office/drawing/2014/main" id="{7DA6BF3B-A09B-BC12-4BC1-F5166597082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7" name="Text Box 9">
          <a:extLst>
            <a:ext uri="{FF2B5EF4-FFF2-40B4-BE49-F238E27FC236}">
              <a16:creationId xmlns:a16="http://schemas.microsoft.com/office/drawing/2014/main" id="{B635AE5E-5303-AA52-4F2A-92F2EB7C8B3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8" name="Text Box 10">
          <a:extLst>
            <a:ext uri="{FF2B5EF4-FFF2-40B4-BE49-F238E27FC236}">
              <a16:creationId xmlns:a16="http://schemas.microsoft.com/office/drawing/2014/main" id="{01F58E20-8429-91B7-359C-68657730C2E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59" name="Text Box 11">
          <a:extLst>
            <a:ext uri="{FF2B5EF4-FFF2-40B4-BE49-F238E27FC236}">
              <a16:creationId xmlns:a16="http://schemas.microsoft.com/office/drawing/2014/main" id="{A709F79F-20DC-6EB6-7B0F-5CA018381E3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0" name="Text Box 12">
          <a:extLst>
            <a:ext uri="{FF2B5EF4-FFF2-40B4-BE49-F238E27FC236}">
              <a16:creationId xmlns:a16="http://schemas.microsoft.com/office/drawing/2014/main" id="{0640CC27-6C20-A6EE-CF6A-482183B79CC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1" name="Text Box 13">
          <a:extLst>
            <a:ext uri="{FF2B5EF4-FFF2-40B4-BE49-F238E27FC236}">
              <a16:creationId xmlns:a16="http://schemas.microsoft.com/office/drawing/2014/main" id="{C8592E7A-902F-B701-F29B-071CC2D8FEB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2" name="Text Box 14">
          <a:extLst>
            <a:ext uri="{FF2B5EF4-FFF2-40B4-BE49-F238E27FC236}">
              <a16:creationId xmlns:a16="http://schemas.microsoft.com/office/drawing/2014/main" id="{4A1C34B5-8E7A-973F-0D9F-696AABD1142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3" name="Text Box 15">
          <a:extLst>
            <a:ext uri="{FF2B5EF4-FFF2-40B4-BE49-F238E27FC236}">
              <a16:creationId xmlns:a16="http://schemas.microsoft.com/office/drawing/2014/main" id="{1EA26494-F648-66A7-788B-58C29B36D60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4" name="Text Box 16">
          <a:extLst>
            <a:ext uri="{FF2B5EF4-FFF2-40B4-BE49-F238E27FC236}">
              <a16:creationId xmlns:a16="http://schemas.microsoft.com/office/drawing/2014/main" id="{138F3FBC-3C8A-43EC-6359-E3CA6FB20A2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5" name="Text Box 17">
          <a:extLst>
            <a:ext uri="{FF2B5EF4-FFF2-40B4-BE49-F238E27FC236}">
              <a16:creationId xmlns:a16="http://schemas.microsoft.com/office/drawing/2014/main" id="{B7B04705-5B39-5A64-5B86-0600F47DE8E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6" name="Text Box 18">
          <a:extLst>
            <a:ext uri="{FF2B5EF4-FFF2-40B4-BE49-F238E27FC236}">
              <a16:creationId xmlns:a16="http://schemas.microsoft.com/office/drawing/2014/main" id="{118131A2-D8D4-ADF6-8E29-AA870DC4C08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7" name="Text Box 19">
          <a:extLst>
            <a:ext uri="{FF2B5EF4-FFF2-40B4-BE49-F238E27FC236}">
              <a16:creationId xmlns:a16="http://schemas.microsoft.com/office/drawing/2014/main" id="{676EFE4B-556F-3695-4A09-0CE470385E7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8" name="Text Box 20">
          <a:extLst>
            <a:ext uri="{FF2B5EF4-FFF2-40B4-BE49-F238E27FC236}">
              <a16:creationId xmlns:a16="http://schemas.microsoft.com/office/drawing/2014/main" id="{4C381759-D960-4ADB-CE3B-4BB28DF75D9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69" name="Text Box 21">
          <a:extLst>
            <a:ext uri="{FF2B5EF4-FFF2-40B4-BE49-F238E27FC236}">
              <a16:creationId xmlns:a16="http://schemas.microsoft.com/office/drawing/2014/main" id="{B560A3C1-D591-8D7B-434B-39E287BE67E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0" name="Text Box 22">
          <a:extLst>
            <a:ext uri="{FF2B5EF4-FFF2-40B4-BE49-F238E27FC236}">
              <a16:creationId xmlns:a16="http://schemas.microsoft.com/office/drawing/2014/main" id="{7D3A97B3-B7B8-A360-E11F-C47E5ED3A55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1" name="Text Box 23">
          <a:extLst>
            <a:ext uri="{FF2B5EF4-FFF2-40B4-BE49-F238E27FC236}">
              <a16:creationId xmlns:a16="http://schemas.microsoft.com/office/drawing/2014/main" id="{5A6D31BF-0307-EE10-FEB8-FE5C6C6C095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2" name="Text Box 24">
          <a:extLst>
            <a:ext uri="{FF2B5EF4-FFF2-40B4-BE49-F238E27FC236}">
              <a16:creationId xmlns:a16="http://schemas.microsoft.com/office/drawing/2014/main" id="{3F8E891D-9295-BBF7-F446-F13995520E3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773" name="Text Box 25">
          <a:extLst>
            <a:ext uri="{FF2B5EF4-FFF2-40B4-BE49-F238E27FC236}">
              <a16:creationId xmlns:a16="http://schemas.microsoft.com/office/drawing/2014/main" id="{444ACBF0-1219-074A-0D08-F4C4FDC4AAD3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4" name="Text Box 26">
          <a:extLst>
            <a:ext uri="{FF2B5EF4-FFF2-40B4-BE49-F238E27FC236}">
              <a16:creationId xmlns:a16="http://schemas.microsoft.com/office/drawing/2014/main" id="{E993FC06-69E4-FE1F-BB40-DA84D4C994D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5" name="Text Box 27">
          <a:extLst>
            <a:ext uri="{FF2B5EF4-FFF2-40B4-BE49-F238E27FC236}">
              <a16:creationId xmlns:a16="http://schemas.microsoft.com/office/drawing/2014/main" id="{C62A03EB-82D9-EC4B-D81F-B12A932543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6" name="Text Box 28">
          <a:extLst>
            <a:ext uri="{FF2B5EF4-FFF2-40B4-BE49-F238E27FC236}">
              <a16:creationId xmlns:a16="http://schemas.microsoft.com/office/drawing/2014/main" id="{927B694F-D249-183C-17F6-488EFF6C09E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7" name="Text Box 29">
          <a:extLst>
            <a:ext uri="{FF2B5EF4-FFF2-40B4-BE49-F238E27FC236}">
              <a16:creationId xmlns:a16="http://schemas.microsoft.com/office/drawing/2014/main" id="{E76DA9C0-3CC0-B7B5-B08E-5C71DD5FB54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8" name="Text Box 30">
          <a:extLst>
            <a:ext uri="{FF2B5EF4-FFF2-40B4-BE49-F238E27FC236}">
              <a16:creationId xmlns:a16="http://schemas.microsoft.com/office/drawing/2014/main" id="{E3895D4E-BEB9-C457-9875-DAF5E39626A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79" name="Text Box 31">
          <a:extLst>
            <a:ext uri="{FF2B5EF4-FFF2-40B4-BE49-F238E27FC236}">
              <a16:creationId xmlns:a16="http://schemas.microsoft.com/office/drawing/2014/main" id="{5DA20389-7831-F6F4-BBC3-BA42A23B6F8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0" name="Text Box 32">
          <a:extLst>
            <a:ext uri="{FF2B5EF4-FFF2-40B4-BE49-F238E27FC236}">
              <a16:creationId xmlns:a16="http://schemas.microsoft.com/office/drawing/2014/main" id="{CB9442CB-54A5-CF59-F4DA-CA2A9723138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1" name="Text Box 33">
          <a:extLst>
            <a:ext uri="{FF2B5EF4-FFF2-40B4-BE49-F238E27FC236}">
              <a16:creationId xmlns:a16="http://schemas.microsoft.com/office/drawing/2014/main" id="{5F4D339C-BF79-C474-7E88-B034FF51F04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2" name="Text Box 34">
          <a:extLst>
            <a:ext uri="{FF2B5EF4-FFF2-40B4-BE49-F238E27FC236}">
              <a16:creationId xmlns:a16="http://schemas.microsoft.com/office/drawing/2014/main" id="{828D6394-98BB-4EB8-9B55-833C1C76DBC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3" name="Text Box 35">
          <a:extLst>
            <a:ext uri="{FF2B5EF4-FFF2-40B4-BE49-F238E27FC236}">
              <a16:creationId xmlns:a16="http://schemas.microsoft.com/office/drawing/2014/main" id="{87AFED17-15F5-0E21-C498-C0CE8749202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4" name="Text Box 36">
          <a:extLst>
            <a:ext uri="{FF2B5EF4-FFF2-40B4-BE49-F238E27FC236}">
              <a16:creationId xmlns:a16="http://schemas.microsoft.com/office/drawing/2014/main" id="{9AD4E805-65D1-BF42-1C05-030BE06BB5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5" name="Text Box 37">
          <a:extLst>
            <a:ext uri="{FF2B5EF4-FFF2-40B4-BE49-F238E27FC236}">
              <a16:creationId xmlns:a16="http://schemas.microsoft.com/office/drawing/2014/main" id="{EE6FC0AC-3B87-2B75-B156-1E4F68325E5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6" name="Text Box 38">
          <a:extLst>
            <a:ext uri="{FF2B5EF4-FFF2-40B4-BE49-F238E27FC236}">
              <a16:creationId xmlns:a16="http://schemas.microsoft.com/office/drawing/2014/main" id="{DE5538BC-B8C7-41ED-E916-7B8694E419E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7" name="Text Box 39">
          <a:extLst>
            <a:ext uri="{FF2B5EF4-FFF2-40B4-BE49-F238E27FC236}">
              <a16:creationId xmlns:a16="http://schemas.microsoft.com/office/drawing/2014/main" id="{FDBA5C2D-D5A5-F36C-6C34-1AA97F26285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8" name="Text Box 40">
          <a:extLst>
            <a:ext uri="{FF2B5EF4-FFF2-40B4-BE49-F238E27FC236}">
              <a16:creationId xmlns:a16="http://schemas.microsoft.com/office/drawing/2014/main" id="{016089FF-A03D-315F-C209-EE49E2A63AD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89" name="Text Box 41">
          <a:extLst>
            <a:ext uri="{FF2B5EF4-FFF2-40B4-BE49-F238E27FC236}">
              <a16:creationId xmlns:a16="http://schemas.microsoft.com/office/drawing/2014/main" id="{D5D58CBB-215E-FF89-AEA2-C32688819D1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0" name="Text Box 42">
          <a:extLst>
            <a:ext uri="{FF2B5EF4-FFF2-40B4-BE49-F238E27FC236}">
              <a16:creationId xmlns:a16="http://schemas.microsoft.com/office/drawing/2014/main" id="{88106AEB-C85C-8354-BC91-1784E7F6F04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1" name="Text Box 43">
          <a:extLst>
            <a:ext uri="{FF2B5EF4-FFF2-40B4-BE49-F238E27FC236}">
              <a16:creationId xmlns:a16="http://schemas.microsoft.com/office/drawing/2014/main" id="{209C920A-21BE-7CD8-F964-99C0F7B549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2" name="Text Box 44">
          <a:extLst>
            <a:ext uri="{FF2B5EF4-FFF2-40B4-BE49-F238E27FC236}">
              <a16:creationId xmlns:a16="http://schemas.microsoft.com/office/drawing/2014/main" id="{61B9A7D1-AF3C-BE35-7D3A-8CE54CE5AE3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3" name="Text Box 45">
          <a:extLst>
            <a:ext uri="{FF2B5EF4-FFF2-40B4-BE49-F238E27FC236}">
              <a16:creationId xmlns:a16="http://schemas.microsoft.com/office/drawing/2014/main" id="{6816A2E7-AFCF-9A9F-FBC8-FD9D5D8D9A0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4" name="Text Box 46">
          <a:extLst>
            <a:ext uri="{FF2B5EF4-FFF2-40B4-BE49-F238E27FC236}">
              <a16:creationId xmlns:a16="http://schemas.microsoft.com/office/drawing/2014/main" id="{8383999F-4B2D-3C4A-81A9-65D37308674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5" name="Text Box 47">
          <a:extLst>
            <a:ext uri="{FF2B5EF4-FFF2-40B4-BE49-F238E27FC236}">
              <a16:creationId xmlns:a16="http://schemas.microsoft.com/office/drawing/2014/main" id="{7B4DFAAF-BB82-D7BA-1EFE-92CC2A0111F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6" name="Text Box 48">
          <a:extLst>
            <a:ext uri="{FF2B5EF4-FFF2-40B4-BE49-F238E27FC236}">
              <a16:creationId xmlns:a16="http://schemas.microsoft.com/office/drawing/2014/main" id="{E9A8AFCB-38A2-1F32-FF03-39E3356EB19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797" name="Text Box 49">
          <a:extLst>
            <a:ext uri="{FF2B5EF4-FFF2-40B4-BE49-F238E27FC236}">
              <a16:creationId xmlns:a16="http://schemas.microsoft.com/office/drawing/2014/main" id="{F6503540-31CA-83AE-7A04-5EFA2298081A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8" name="Text Box 50">
          <a:extLst>
            <a:ext uri="{FF2B5EF4-FFF2-40B4-BE49-F238E27FC236}">
              <a16:creationId xmlns:a16="http://schemas.microsoft.com/office/drawing/2014/main" id="{B3F59195-401E-32F4-EFF3-712DD797214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799" name="Text Box 51">
          <a:extLst>
            <a:ext uri="{FF2B5EF4-FFF2-40B4-BE49-F238E27FC236}">
              <a16:creationId xmlns:a16="http://schemas.microsoft.com/office/drawing/2014/main" id="{ACE2F1DC-0EA4-BAC1-31ED-6735F777B2D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0" name="Text Box 52">
          <a:extLst>
            <a:ext uri="{FF2B5EF4-FFF2-40B4-BE49-F238E27FC236}">
              <a16:creationId xmlns:a16="http://schemas.microsoft.com/office/drawing/2014/main" id="{4479F425-2650-013B-A0A5-C9DDF1B53F5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1" name="Text Box 53">
          <a:extLst>
            <a:ext uri="{FF2B5EF4-FFF2-40B4-BE49-F238E27FC236}">
              <a16:creationId xmlns:a16="http://schemas.microsoft.com/office/drawing/2014/main" id="{DA9C9732-AF2F-6AE0-6DA3-C8AF2216E35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2" name="Text Box 54">
          <a:extLst>
            <a:ext uri="{FF2B5EF4-FFF2-40B4-BE49-F238E27FC236}">
              <a16:creationId xmlns:a16="http://schemas.microsoft.com/office/drawing/2014/main" id="{464ADD3B-C2A6-3F05-D819-E9461ECF6C6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3" name="Text Box 55">
          <a:extLst>
            <a:ext uri="{FF2B5EF4-FFF2-40B4-BE49-F238E27FC236}">
              <a16:creationId xmlns:a16="http://schemas.microsoft.com/office/drawing/2014/main" id="{A39881D4-7691-5D04-AD33-4E2FF28138E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4" name="Text Box 56">
          <a:extLst>
            <a:ext uri="{FF2B5EF4-FFF2-40B4-BE49-F238E27FC236}">
              <a16:creationId xmlns:a16="http://schemas.microsoft.com/office/drawing/2014/main" id="{25B074D2-A3DF-6C36-4E49-A338DB94EBB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5" name="Text Box 57">
          <a:extLst>
            <a:ext uri="{FF2B5EF4-FFF2-40B4-BE49-F238E27FC236}">
              <a16:creationId xmlns:a16="http://schemas.microsoft.com/office/drawing/2014/main" id="{7D8DB8CC-2A56-E2A3-1DE4-7625E97C354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6" name="Text Box 58">
          <a:extLst>
            <a:ext uri="{FF2B5EF4-FFF2-40B4-BE49-F238E27FC236}">
              <a16:creationId xmlns:a16="http://schemas.microsoft.com/office/drawing/2014/main" id="{C519B0EA-A6EF-B81D-0319-F3CD19C1590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7" name="Text Box 59">
          <a:extLst>
            <a:ext uri="{FF2B5EF4-FFF2-40B4-BE49-F238E27FC236}">
              <a16:creationId xmlns:a16="http://schemas.microsoft.com/office/drawing/2014/main" id="{CFD07BCA-A414-EDF3-2675-A31A2AAB50D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8" name="Text Box 60">
          <a:extLst>
            <a:ext uri="{FF2B5EF4-FFF2-40B4-BE49-F238E27FC236}">
              <a16:creationId xmlns:a16="http://schemas.microsoft.com/office/drawing/2014/main" id="{71101D42-3D78-59F1-501E-841691FAA86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09" name="Text Box 61">
          <a:extLst>
            <a:ext uri="{FF2B5EF4-FFF2-40B4-BE49-F238E27FC236}">
              <a16:creationId xmlns:a16="http://schemas.microsoft.com/office/drawing/2014/main" id="{D5BADCBA-FA32-87E8-A410-46120087F40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0" name="Text Box 62">
          <a:extLst>
            <a:ext uri="{FF2B5EF4-FFF2-40B4-BE49-F238E27FC236}">
              <a16:creationId xmlns:a16="http://schemas.microsoft.com/office/drawing/2014/main" id="{80FC11DF-582C-2F44-529B-9D7B957F611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1" name="Text Box 63">
          <a:extLst>
            <a:ext uri="{FF2B5EF4-FFF2-40B4-BE49-F238E27FC236}">
              <a16:creationId xmlns:a16="http://schemas.microsoft.com/office/drawing/2014/main" id="{17DF70F0-99A7-FF97-8EAF-C6154270FE6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2" name="Text Box 64">
          <a:extLst>
            <a:ext uri="{FF2B5EF4-FFF2-40B4-BE49-F238E27FC236}">
              <a16:creationId xmlns:a16="http://schemas.microsoft.com/office/drawing/2014/main" id="{149042C1-407E-CC27-F285-DE8DAB9C586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3" name="Text Box 65">
          <a:extLst>
            <a:ext uri="{FF2B5EF4-FFF2-40B4-BE49-F238E27FC236}">
              <a16:creationId xmlns:a16="http://schemas.microsoft.com/office/drawing/2014/main" id="{48765A23-4124-EA7C-612C-493186A81FD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4" name="Text Box 66">
          <a:extLst>
            <a:ext uri="{FF2B5EF4-FFF2-40B4-BE49-F238E27FC236}">
              <a16:creationId xmlns:a16="http://schemas.microsoft.com/office/drawing/2014/main" id="{72FEA4FB-DAB7-491C-CBF0-DE3641924DA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5" name="Text Box 67">
          <a:extLst>
            <a:ext uri="{FF2B5EF4-FFF2-40B4-BE49-F238E27FC236}">
              <a16:creationId xmlns:a16="http://schemas.microsoft.com/office/drawing/2014/main" id="{CF1560ED-800C-6AE4-3203-410C236BE1F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6" name="Text Box 68">
          <a:extLst>
            <a:ext uri="{FF2B5EF4-FFF2-40B4-BE49-F238E27FC236}">
              <a16:creationId xmlns:a16="http://schemas.microsoft.com/office/drawing/2014/main" id="{BA1F6A2F-F896-C7ED-4385-7393CE0AFD2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7" name="Text Box 69">
          <a:extLst>
            <a:ext uri="{FF2B5EF4-FFF2-40B4-BE49-F238E27FC236}">
              <a16:creationId xmlns:a16="http://schemas.microsoft.com/office/drawing/2014/main" id="{5D4231F3-5E3A-2F13-0DBD-0AA3E3342D8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8" name="Text Box 70">
          <a:extLst>
            <a:ext uri="{FF2B5EF4-FFF2-40B4-BE49-F238E27FC236}">
              <a16:creationId xmlns:a16="http://schemas.microsoft.com/office/drawing/2014/main" id="{D863ADDA-1167-D7C8-03E6-21E95714F88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19" name="Text Box 71">
          <a:extLst>
            <a:ext uri="{FF2B5EF4-FFF2-40B4-BE49-F238E27FC236}">
              <a16:creationId xmlns:a16="http://schemas.microsoft.com/office/drawing/2014/main" id="{0121DDB6-9FF9-668C-A5D4-101A7CCE568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0" name="Text Box 72">
          <a:extLst>
            <a:ext uri="{FF2B5EF4-FFF2-40B4-BE49-F238E27FC236}">
              <a16:creationId xmlns:a16="http://schemas.microsoft.com/office/drawing/2014/main" id="{3090099A-89B5-84BE-9088-E553496DE7C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821" name="Text Box 73">
          <a:extLst>
            <a:ext uri="{FF2B5EF4-FFF2-40B4-BE49-F238E27FC236}">
              <a16:creationId xmlns:a16="http://schemas.microsoft.com/office/drawing/2014/main" id="{E4B1D2C8-27E0-C120-0432-7B753C750EB7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2" name="Text Box 74">
          <a:extLst>
            <a:ext uri="{FF2B5EF4-FFF2-40B4-BE49-F238E27FC236}">
              <a16:creationId xmlns:a16="http://schemas.microsoft.com/office/drawing/2014/main" id="{CFB29E4D-BAAD-B201-AE9D-11000DA2E1D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3" name="Text Box 75">
          <a:extLst>
            <a:ext uri="{FF2B5EF4-FFF2-40B4-BE49-F238E27FC236}">
              <a16:creationId xmlns:a16="http://schemas.microsoft.com/office/drawing/2014/main" id="{24B65092-2740-C6A8-2E0F-56C9EDA44A3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4" name="Text Box 76">
          <a:extLst>
            <a:ext uri="{FF2B5EF4-FFF2-40B4-BE49-F238E27FC236}">
              <a16:creationId xmlns:a16="http://schemas.microsoft.com/office/drawing/2014/main" id="{8DEAF05C-6BAE-3312-8FA1-2F8AF42892B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5" name="Text Box 77">
          <a:extLst>
            <a:ext uri="{FF2B5EF4-FFF2-40B4-BE49-F238E27FC236}">
              <a16:creationId xmlns:a16="http://schemas.microsoft.com/office/drawing/2014/main" id="{09DFA952-9BA0-A5E1-1152-1A2C86208DE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6" name="Text Box 78">
          <a:extLst>
            <a:ext uri="{FF2B5EF4-FFF2-40B4-BE49-F238E27FC236}">
              <a16:creationId xmlns:a16="http://schemas.microsoft.com/office/drawing/2014/main" id="{05592F07-12A6-49AC-B7FC-827305CC893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7" name="Text Box 79">
          <a:extLst>
            <a:ext uri="{FF2B5EF4-FFF2-40B4-BE49-F238E27FC236}">
              <a16:creationId xmlns:a16="http://schemas.microsoft.com/office/drawing/2014/main" id="{8697BEBF-64DC-8467-6E5B-82FF04F1986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8" name="Text Box 80">
          <a:extLst>
            <a:ext uri="{FF2B5EF4-FFF2-40B4-BE49-F238E27FC236}">
              <a16:creationId xmlns:a16="http://schemas.microsoft.com/office/drawing/2014/main" id="{BAD71805-83BE-3907-CC96-BA135DFD955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29" name="Text Box 81">
          <a:extLst>
            <a:ext uri="{FF2B5EF4-FFF2-40B4-BE49-F238E27FC236}">
              <a16:creationId xmlns:a16="http://schemas.microsoft.com/office/drawing/2014/main" id="{C4583356-69DC-B767-CB33-E5AD1C381E1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0" name="Text Box 82">
          <a:extLst>
            <a:ext uri="{FF2B5EF4-FFF2-40B4-BE49-F238E27FC236}">
              <a16:creationId xmlns:a16="http://schemas.microsoft.com/office/drawing/2014/main" id="{6E5070D3-ABEF-C37A-1086-B35D7B3D27C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1" name="Text Box 83">
          <a:extLst>
            <a:ext uri="{FF2B5EF4-FFF2-40B4-BE49-F238E27FC236}">
              <a16:creationId xmlns:a16="http://schemas.microsoft.com/office/drawing/2014/main" id="{5030760B-3CB5-591F-1A95-347323CFFDC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2" name="Text Box 84">
          <a:extLst>
            <a:ext uri="{FF2B5EF4-FFF2-40B4-BE49-F238E27FC236}">
              <a16:creationId xmlns:a16="http://schemas.microsoft.com/office/drawing/2014/main" id="{5D5D720B-619D-BA44-CD11-935712596FF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3" name="Text Box 85">
          <a:extLst>
            <a:ext uri="{FF2B5EF4-FFF2-40B4-BE49-F238E27FC236}">
              <a16:creationId xmlns:a16="http://schemas.microsoft.com/office/drawing/2014/main" id="{0FDB62AD-A1B2-97F3-593D-808BE81FB37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4" name="Text Box 86">
          <a:extLst>
            <a:ext uri="{FF2B5EF4-FFF2-40B4-BE49-F238E27FC236}">
              <a16:creationId xmlns:a16="http://schemas.microsoft.com/office/drawing/2014/main" id="{144BAF0B-79FA-2150-EF4D-D1AD1C72224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5" name="Text Box 87">
          <a:extLst>
            <a:ext uri="{FF2B5EF4-FFF2-40B4-BE49-F238E27FC236}">
              <a16:creationId xmlns:a16="http://schemas.microsoft.com/office/drawing/2014/main" id="{3D62CDA8-464F-4D38-640D-9E8D9E199EB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6" name="Text Box 88">
          <a:extLst>
            <a:ext uri="{FF2B5EF4-FFF2-40B4-BE49-F238E27FC236}">
              <a16:creationId xmlns:a16="http://schemas.microsoft.com/office/drawing/2014/main" id="{0D05AC9C-12EC-04D9-3E67-826A0E15B05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7" name="Text Box 89">
          <a:extLst>
            <a:ext uri="{FF2B5EF4-FFF2-40B4-BE49-F238E27FC236}">
              <a16:creationId xmlns:a16="http://schemas.microsoft.com/office/drawing/2014/main" id="{FAE183C2-5769-13DF-6854-210694A55B5D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8" name="Text Box 90">
          <a:extLst>
            <a:ext uri="{FF2B5EF4-FFF2-40B4-BE49-F238E27FC236}">
              <a16:creationId xmlns:a16="http://schemas.microsoft.com/office/drawing/2014/main" id="{BFB61FAA-58D3-CA80-3975-01591DCC21B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39" name="Text Box 91">
          <a:extLst>
            <a:ext uri="{FF2B5EF4-FFF2-40B4-BE49-F238E27FC236}">
              <a16:creationId xmlns:a16="http://schemas.microsoft.com/office/drawing/2014/main" id="{1E13456E-E976-FD7B-E897-CB9D9A05E0F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0" name="Text Box 92">
          <a:extLst>
            <a:ext uri="{FF2B5EF4-FFF2-40B4-BE49-F238E27FC236}">
              <a16:creationId xmlns:a16="http://schemas.microsoft.com/office/drawing/2014/main" id="{83807CA4-D858-29E6-7A76-A00EAFD72B9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1" name="Text Box 93">
          <a:extLst>
            <a:ext uri="{FF2B5EF4-FFF2-40B4-BE49-F238E27FC236}">
              <a16:creationId xmlns:a16="http://schemas.microsoft.com/office/drawing/2014/main" id="{BA15ADB4-5137-5ADC-B243-BCE9E2B2C78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2" name="Text Box 94">
          <a:extLst>
            <a:ext uri="{FF2B5EF4-FFF2-40B4-BE49-F238E27FC236}">
              <a16:creationId xmlns:a16="http://schemas.microsoft.com/office/drawing/2014/main" id="{76DCC80B-F35D-DEDF-707F-3EA39A7EB95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3" name="Text Box 95">
          <a:extLst>
            <a:ext uri="{FF2B5EF4-FFF2-40B4-BE49-F238E27FC236}">
              <a16:creationId xmlns:a16="http://schemas.microsoft.com/office/drawing/2014/main" id="{F6FBB564-CFDA-E793-E5E6-37650826566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4" name="Text Box 96">
          <a:extLst>
            <a:ext uri="{FF2B5EF4-FFF2-40B4-BE49-F238E27FC236}">
              <a16:creationId xmlns:a16="http://schemas.microsoft.com/office/drawing/2014/main" id="{D4667CEE-C67A-0B2A-4008-71573BAAA8A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845" name="Text Box 97">
          <a:extLst>
            <a:ext uri="{FF2B5EF4-FFF2-40B4-BE49-F238E27FC236}">
              <a16:creationId xmlns:a16="http://schemas.microsoft.com/office/drawing/2014/main" id="{69700D28-8FCC-B714-FBE5-FF4ECF987E55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6" name="Text Box 98">
          <a:extLst>
            <a:ext uri="{FF2B5EF4-FFF2-40B4-BE49-F238E27FC236}">
              <a16:creationId xmlns:a16="http://schemas.microsoft.com/office/drawing/2014/main" id="{6DAD84C7-C3E1-9EC8-48E0-75E736D20F1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7" name="Text Box 99">
          <a:extLst>
            <a:ext uri="{FF2B5EF4-FFF2-40B4-BE49-F238E27FC236}">
              <a16:creationId xmlns:a16="http://schemas.microsoft.com/office/drawing/2014/main" id="{8782DE82-F90C-A480-F5AB-25DEB2DA668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8" name="Text Box 100">
          <a:extLst>
            <a:ext uri="{FF2B5EF4-FFF2-40B4-BE49-F238E27FC236}">
              <a16:creationId xmlns:a16="http://schemas.microsoft.com/office/drawing/2014/main" id="{D29F36AE-FF6C-0B0B-767A-F6430176562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49" name="Text Box 101">
          <a:extLst>
            <a:ext uri="{FF2B5EF4-FFF2-40B4-BE49-F238E27FC236}">
              <a16:creationId xmlns:a16="http://schemas.microsoft.com/office/drawing/2014/main" id="{E6BD6710-7ADF-8CEF-7E4A-E4739F69DEA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0" name="Text Box 102">
          <a:extLst>
            <a:ext uri="{FF2B5EF4-FFF2-40B4-BE49-F238E27FC236}">
              <a16:creationId xmlns:a16="http://schemas.microsoft.com/office/drawing/2014/main" id="{17BE3063-8BEF-CDAA-1FA5-FC21C043052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1" name="Text Box 103">
          <a:extLst>
            <a:ext uri="{FF2B5EF4-FFF2-40B4-BE49-F238E27FC236}">
              <a16:creationId xmlns:a16="http://schemas.microsoft.com/office/drawing/2014/main" id="{32F615F6-D228-516A-211A-5BDA47DCF8A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2" name="Text Box 104">
          <a:extLst>
            <a:ext uri="{FF2B5EF4-FFF2-40B4-BE49-F238E27FC236}">
              <a16:creationId xmlns:a16="http://schemas.microsoft.com/office/drawing/2014/main" id="{C314D600-3DC2-137C-CC00-7D686ED7552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3" name="Text Box 105">
          <a:extLst>
            <a:ext uri="{FF2B5EF4-FFF2-40B4-BE49-F238E27FC236}">
              <a16:creationId xmlns:a16="http://schemas.microsoft.com/office/drawing/2014/main" id="{42CD455E-4D20-2AC9-6275-180DAB22AF9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4" name="Text Box 106">
          <a:extLst>
            <a:ext uri="{FF2B5EF4-FFF2-40B4-BE49-F238E27FC236}">
              <a16:creationId xmlns:a16="http://schemas.microsoft.com/office/drawing/2014/main" id="{82F60314-2D3C-D389-F57B-FFB5D0FF1C4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5" name="Text Box 107">
          <a:extLst>
            <a:ext uri="{FF2B5EF4-FFF2-40B4-BE49-F238E27FC236}">
              <a16:creationId xmlns:a16="http://schemas.microsoft.com/office/drawing/2014/main" id="{4AADCCB0-80D1-45DF-9B85-57A387EE9E4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6" name="Text Box 108">
          <a:extLst>
            <a:ext uri="{FF2B5EF4-FFF2-40B4-BE49-F238E27FC236}">
              <a16:creationId xmlns:a16="http://schemas.microsoft.com/office/drawing/2014/main" id="{702758DE-6119-7F67-671A-8D89567B5B4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7" name="Text Box 109">
          <a:extLst>
            <a:ext uri="{FF2B5EF4-FFF2-40B4-BE49-F238E27FC236}">
              <a16:creationId xmlns:a16="http://schemas.microsoft.com/office/drawing/2014/main" id="{17E7A618-E137-9962-967D-E08045576CF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8" name="Text Box 110">
          <a:extLst>
            <a:ext uri="{FF2B5EF4-FFF2-40B4-BE49-F238E27FC236}">
              <a16:creationId xmlns:a16="http://schemas.microsoft.com/office/drawing/2014/main" id="{844B948C-E078-2DB9-FDD8-8EA286E7346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59" name="Text Box 111">
          <a:extLst>
            <a:ext uri="{FF2B5EF4-FFF2-40B4-BE49-F238E27FC236}">
              <a16:creationId xmlns:a16="http://schemas.microsoft.com/office/drawing/2014/main" id="{C8EAFE44-9915-FB92-687D-46115F609B4F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0" name="Text Box 112">
          <a:extLst>
            <a:ext uri="{FF2B5EF4-FFF2-40B4-BE49-F238E27FC236}">
              <a16:creationId xmlns:a16="http://schemas.microsoft.com/office/drawing/2014/main" id="{6E1F4024-CFA4-2D0E-7559-BB88B3F4DCC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1" name="Text Box 113">
          <a:extLst>
            <a:ext uri="{FF2B5EF4-FFF2-40B4-BE49-F238E27FC236}">
              <a16:creationId xmlns:a16="http://schemas.microsoft.com/office/drawing/2014/main" id="{C719D655-EA1B-48B1-72BA-86727A6ABAF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2" name="Text Box 114">
          <a:extLst>
            <a:ext uri="{FF2B5EF4-FFF2-40B4-BE49-F238E27FC236}">
              <a16:creationId xmlns:a16="http://schemas.microsoft.com/office/drawing/2014/main" id="{2EA3991D-CCF1-318A-0706-22AF4918572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3" name="Text Box 115">
          <a:extLst>
            <a:ext uri="{FF2B5EF4-FFF2-40B4-BE49-F238E27FC236}">
              <a16:creationId xmlns:a16="http://schemas.microsoft.com/office/drawing/2014/main" id="{B373AD8C-2C71-1354-BADE-1AB3D722D1B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4" name="Text Box 116">
          <a:extLst>
            <a:ext uri="{FF2B5EF4-FFF2-40B4-BE49-F238E27FC236}">
              <a16:creationId xmlns:a16="http://schemas.microsoft.com/office/drawing/2014/main" id="{33A05901-B04E-C002-5EEE-CF20E98AE9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5" name="Text Box 117">
          <a:extLst>
            <a:ext uri="{FF2B5EF4-FFF2-40B4-BE49-F238E27FC236}">
              <a16:creationId xmlns:a16="http://schemas.microsoft.com/office/drawing/2014/main" id="{4E05AEFE-81E3-4435-517C-C22614AA3CF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6" name="Text Box 118">
          <a:extLst>
            <a:ext uri="{FF2B5EF4-FFF2-40B4-BE49-F238E27FC236}">
              <a16:creationId xmlns:a16="http://schemas.microsoft.com/office/drawing/2014/main" id="{28945258-D727-E131-7906-531DCB7592A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7" name="Text Box 119">
          <a:extLst>
            <a:ext uri="{FF2B5EF4-FFF2-40B4-BE49-F238E27FC236}">
              <a16:creationId xmlns:a16="http://schemas.microsoft.com/office/drawing/2014/main" id="{730077FD-4571-6897-D84F-38E5C649DDE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68" name="Text Box 120">
          <a:extLst>
            <a:ext uri="{FF2B5EF4-FFF2-40B4-BE49-F238E27FC236}">
              <a16:creationId xmlns:a16="http://schemas.microsoft.com/office/drawing/2014/main" id="{22AF5F07-E00A-BF50-9B43-474958458A6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869" name="Text Box 121">
          <a:extLst>
            <a:ext uri="{FF2B5EF4-FFF2-40B4-BE49-F238E27FC236}">
              <a16:creationId xmlns:a16="http://schemas.microsoft.com/office/drawing/2014/main" id="{4DD03FAA-062C-2E1C-B997-32C28CC2D5A9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0" name="Text Box 122">
          <a:extLst>
            <a:ext uri="{FF2B5EF4-FFF2-40B4-BE49-F238E27FC236}">
              <a16:creationId xmlns:a16="http://schemas.microsoft.com/office/drawing/2014/main" id="{FB7D45F6-FD2A-F44E-48F7-72DA0EDEE27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1" name="Text Box 123">
          <a:extLst>
            <a:ext uri="{FF2B5EF4-FFF2-40B4-BE49-F238E27FC236}">
              <a16:creationId xmlns:a16="http://schemas.microsoft.com/office/drawing/2014/main" id="{05CDDEFD-9B5B-C865-2D8F-9945F6E2175E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2" name="Text Box 124">
          <a:extLst>
            <a:ext uri="{FF2B5EF4-FFF2-40B4-BE49-F238E27FC236}">
              <a16:creationId xmlns:a16="http://schemas.microsoft.com/office/drawing/2014/main" id="{85D4F3F5-4087-C671-AC74-9E09D4895D4A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3" name="Text Box 125">
          <a:extLst>
            <a:ext uri="{FF2B5EF4-FFF2-40B4-BE49-F238E27FC236}">
              <a16:creationId xmlns:a16="http://schemas.microsoft.com/office/drawing/2014/main" id="{0970599F-B616-C1A9-6E77-257C7A86ACE8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4" name="Text Box 126">
          <a:extLst>
            <a:ext uri="{FF2B5EF4-FFF2-40B4-BE49-F238E27FC236}">
              <a16:creationId xmlns:a16="http://schemas.microsoft.com/office/drawing/2014/main" id="{1E07DC62-D541-3302-A7FE-7E22F61A724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5" name="Text Box 127">
          <a:extLst>
            <a:ext uri="{FF2B5EF4-FFF2-40B4-BE49-F238E27FC236}">
              <a16:creationId xmlns:a16="http://schemas.microsoft.com/office/drawing/2014/main" id="{1B87E7C8-8915-D63E-ED47-F75416AA648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6" name="Text Box 128">
          <a:extLst>
            <a:ext uri="{FF2B5EF4-FFF2-40B4-BE49-F238E27FC236}">
              <a16:creationId xmlns:a16="http://schemas.microsoft.com/office/drawing/2014/main" id="{2A12417B-4A1C-583D-D869-5D297816D46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7" name="Text Box 129">
          <a:extLst>
            <a:ext uri="{FF2B5EF4-FFF2-40B4-BE49-F238E27FC236}">
              <a16:creationId xmlns:a16="http://schemas.microsoft.com/office/drawing/2014/main" id="{3D48E0D0-86DE-B19E-30D8-FF71D850DDA0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8" name="Text Box 130">
          <a:extLst>
            <a:ext uri="{FF2B5EF4-FFF2-40B4-BE49-F238E27FC236}">
              <a16:creationId xmlns:a16="http://schemas.microsoft.com/office/drawing/2014/main" id="{D58C0CD7-A433-57F8-134E-DCB95A630A1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79" name="Text Box 131">
          <a:extLst>
            <a:ext uri="{FF2B5EF4-FFF2-40B4-BE49-F238E27FC236}">
              <a16:creationId xmlns:a16="http://schemas.microsoft.com/office/drawing/2014/main" id="{26E5CD06-F35B-DABD-FDCF-7903CCA0334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0" name="Text Box 132">
          <a:extLst>
            <a:ext uri="{FF2B5EF4-FFF2-40B4-BE49-F238E27FC236}">
              <a16:creationId xmlns:a16="http://schemas.microsoft.com/office/drawing/2014/main" id="{15AE1046-2861-0559-0ED2-4623B301FB3C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1" name="Text Box 133">
          <a:extLst>
            <a:ext uri="{FF2B5EF4-FFF2-40B4-BE49-F238E27FC236}">
              <a16:creationId xmlns:a16="http://schemas.microsoft.com/office/drawing/2014/main" id="{FBDE9466-6800-C0B7-4EC0-76B4BAB6BD42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2" name="Text Box 134">
          <a:extLst>
            <a:ext uri="{FF2B5EF4-FFF2-40B4-BE49-F238E27FC236}">
              <a16:creationId xmlns:a16="http://schemas.microsoft.com/office/drawing/2014/main" id="{E430737D-5AA6-D39F-1076-54E2E7E65916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3" name="Text Box 135">
          <a:extLst>
            <a:ext uri="{FF2B5EF4-FFF2-40B4-BE49-F238E27FC236}">
              <a16:creationId xmlns:a16="http://schemas.microsoft.com/office/drawing/2014/main" id="{25497F29-2BBD-480A-70E3-BDD49682A144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4" name="Text Box 136">
          <a:extLst>
            <a:ext uri="{FF2B5EF4-FFF2-40B4-BE49-F238E27FC236}">
              <a16:creationId xmlns:a16="http://schemas.microsoft.com/office/drawing/2014/main" id="{68EB405A-6DED-41C6-0D6E-525C7A3FDE5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5" name="Text Box 137">
          <a:extLst>
            <a:ext uri="{FF2B5EF4-FFF2-40B4-BE49-F238E27FC236}">
              <a16:creationId xmlns:a16="http://schemas.microsoft.com/office/drawing/2014/main" id="{C5423BA6-368D-E09A-142A-360CB8D6B2BB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6" name="Text Box 138">
          <a:extLst>
            <a:ext uri="{FF2B5EF4-FFF2-40B4-BE49-F238E27FC236}">
              <a16:creationId xmlns:a16="http://schemas.microsoft.com/office/drawing/2014/main" id="{9FF9F739-37FF-144A-B5E4-199E55016FF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7" name="Text Box 139">
          <a:extLst>
            <a:ext uri="{FF2B5EF4-FFF2-40B4-BE49-F238E27FC236}">
              <a16:creationId xmlns:a16="http://schemas.microsoft.com/office/drawing/2014/main" id="{FF259C32-71BC-2CCA-6285-FB822912887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8" name="Text Box 140">
          <a:extLst>
            <a:ext uri="{FF2B5EF4-FFF2-40B4-BE49-F238E27FC236}">
              <a16:creationId xmlns:a16="http://schemas.microsoft.com/office/drawing/2014/main" id="{7E838C84-68B7-2486-548C-222B44E17B17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89" name="Text Box 141">
          <a:extLst>
            <a:ext uri="{FF2B5EF4-FFF2-40B4-BE49-F238E27FC236}">
              <a16:creationId xmlns:a16="http://schemas.microsoft.com/office/drawing/2014/main" id="{B3A531F4-F0DE-074F-FE57-1B5A9BD1B629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90" name="Text Box 142">
          <a:extLst>
            <a:ext uri="{FF2B5EF4-FFF2-40B4-BE49-F238E27FC236}">
              <a16:creationId xmlns:a16="http://schemas.microsoft.com/office/drawing/2014/main" id="{0C8D2B80-3BC9-2F4D-6342-B099ABD50EA5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91" name="Text Box 143">
          <a:extLst>
            <a:ext uri="{FF2B5EF4-FFF2-40B4-BE49-F238E27FC236}">
              <a16:creationId xmlns:a16="http://schemas.microsoft.com/office/drawing/2014/main" id="{5D7A058B-F899-D7A6-F07A-A8D843A72453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1110892" name="Text Box 144">
          <a:extLst>
            <a:ext uri="{FF2B5EF4-FFF2-40B4-BE49-F238E27FC236}">
              <a16:creationId xmlns:a16="http://schemas.microsoft.com/office/drawing/2014/main" id="{E9487504-447D-5804-A767-A72F03A19D71}"/>
            </a:ext>
          </a:extLst>
        </xdr:cNvPr>
        <xdr:cNvSpPr txBox="1">
          <a:spLocks noChangeArrowheads="1"/>
        </xdr:cNvSpPr>
      </xdr:nvSpPr>
      <xdr:spPr bwMode="auto">
        <a:xfrm>
          <a:off x="81915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1110893" name="Text Box 145">
          <a:extLst>
            <a:ext uri="{FF2B5EF4-FFF2-40B4-BE49-F238E27FC236}">
              <a16:creationId xmlns:a16="http://schemas.microsoft.com/office/drawing/2014/main" id="{51A27A64-0E7F-7212-096A-50C39B2030F9}"/>
            </a:ext>
          </a:extLst>
        </xdr:cNvPr>
        <xdr:cNvSpPr txBox="1">
          <a:spLocks noChangeArrowheads="1"/>
        </xdr:cNvSpPr>
      </xdr:nvSpPr>
      <xdr:spPr bwMode="auto">
        <a:xfrm>
          <a:off x="838200" y="19431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381000</xdr:colOff>
      <xdr:row>0</xdr:row>
      <xdr:rowOff>19050</xdr:rowOff>
    </xdr:to>
    <xdr:pic>
      <xdr:nvPicPr>
        <xdr:cNvPr id="51110894" name="Picture 1" descr="ESCUDO DE LA REPUBLICA DOMINICANA">
          <a:extLst>
            <a:ext uri="{FF2B5EF4-FFF2-40B4-BE49-F238E27FC236}">
              <a16:creationId xmlns:a16="http://schemas.microsoft.com/office/drawing/2014/main" id="{65FF354F-3177-24E1-3828-8D729D19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895" name="Text Box 2">
          <a:extLst>
            <a:ext uri="{FF2B5EF4-FFF2-40B4-BE49-F238E27FC236}">
              <a16:creationId xmlns:a16="http://schemas.microsoft.com/office/drawing/2014/main" id="{F3D7AD2B-8D2A-5648-8DCB-962814F1BE6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896" name="Text Box 3">
          <a:extLst>
            <a:ext uri="{FF2B5EF4-FFF2-40B4-BE49-F238E27FC236}">
              <a16:creationId xmlns:a16="http://schemas.microsoft.com/office/drawing/2014/main" id="{72AC7856-2DE8-55AE-5117-18E944E588C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897" name="Text Box 4">
          <a:extLst>
            <a:ext uri="{FF2B5EF4-FFF2-40B4-BE49-F238E27FC236}">
              <a16:creationId xmlns:a16="http://schemas.microsoft.com/office/drawing/2014/main" id="{8C3FEFAB-385A-F343-D752-EC6000BBD30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898" name="Text Box 5">
          <a:extLst>
            <a:ext uri="{FF2B5EF4-FFF2-40B4-BE49-F238E27FC236}">
              <a16:creationId xmlns:a16="http://schemas.microsoft.com/office/drawing/2014/main" id="{4BF85C09-E9D8-3B3B-703D-A0BDF7A95B6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899" name="Text Box 6">
          <a:extLst>
            <a:ext uri="{FF2B5EF4-FFF2-40B4-BE49-F238E27FC236}">
              <a16:creationId xmlns:a16="http://schemas.microsoft.com/office/drawing/2014/main" id="{0B008270-C5DA-700F-EF40-5E8F4D841E2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0" name="Text Box 7">
          <a:extLst>
            <a:ext uri="{FF2B5EF4-FFF2-40B4-BE49-F238E27FC236}">
              <a16:creationId xmlns:a16="http://schemas.microsoft.com/office/drawing/2014/main" id="{D3A4C885-3634-7B11-7E04-CFEC6DF576D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1" name="Text Box 8">
          <a:extLst>
            <a:ext uri="{FF2B5EF4-FFF2-40B4-BE49-F238E27FC236}">
              <a16:creationId xmlns:a16="http://schemas.microsoft.com/office/drawing/2014/main" id="{2010D094-7B46-EB41-5E64-EABE749B16F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2" name="Text Box 9">
          <a:extLst>
            <a:ext uri="{FF2B5EF4-FFF2-40B4-BE49-F238E27FC236}">
              <a16:creationId xmlns:a16="http://schemas.microsoft.com/office/drawing/2014/main" id="{E9D3B4A4-FC86-5C92-129C-68D2020447B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3" name="Text Box 10">
          <a:extLst>
            <a:ext uri="{FF2B5EF4-FFF2-40B4-BE49-F238E27FC236}">
              <a16:creationId xmlns:a16="http://schemas.microsoft.com/office/drawing/2014/main" id="{AE3D3A96-111A-50D4-526C-D5B6F875F8A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4" name="Text Box 11">
          <a:extLst>
            <a:ext uri="{FF2B5EF4-FFF2-40B4-BE49-F238E27FC236}">
              <a16:creationId xmlns:a16="http://schemas.microsoft.com/office/drawing/2014/main" id="{9E271C10-CD56-EB05-060A-1B3F0450F26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5" name="Text Box 12">
          <a:extLst>
            <a:ext uri="{FF2B5EF4-FFF2-40B4-BE49-F238E27FC236}">
              <a16:creationId xmlns:a16="http://schemas.microsoft.com/office/drawing/2014/main" id="{8B999429-FAE9-7041-3969-45ACAA2A121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6" name="Text Box 13">
          <a:extLst>
            <a:ext uri="{FF2B5EF4-FFF2-40B4-BE49-F238E27FC236}">
              <a16:creationId xmlns:a16="http://schemas.microsoft.com/office/drawing/2014/main" id="{F5F693AA-7E9E-92A0-1495-14C2BC39C8D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7" name="Text Box 14">
          <a:extLst>
            <a:ext uri="{FF2B5EF4-FFF2-40B4-BE49-F238E27FC236}">
              <a16:creationId xmlns:a16="http://schemas.microsoft.com/office/drawing/2014/main" id="{4C02F996-C8CB-CDEA-2877-F3A65D58C52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8" name="Text Box 15">
          <a:extLst>
            <a:ext uri="{FF2B5EF4-FFF2-40B4-BE49-F238E27FC236}">
              <a16:creationId xmlns:a16="http://schemas.microsoft.com/office/drawing/2014/main" id="{038617FC-F9C8-8954-7138-1853BB4845F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09" name="Text Box 16">
          <a:extLst>
            <a:ext uri="{FF2B5EF4-FFF2-40B4-BE49-F238E27FC236}">
              <a16:creationId xmlns:a16="http://schemas.microsoft.com/office/drawing/2014/main" id="{61F188BA-FEEF-98D4-5619-A3D69363177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10" name="Text Box 17">
          <a:extLst>
            <a:ext uri="{FF2B5EF4-FFF2-40B4-BE49-F238E27FC236}">
              <a16:creationId xmlns:a16="http://schemas.microsoft.com/office/drawing/2014/main" id="{35AE3E34-E55F-A39A-A81F-EB6869CE732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0911" name="Text Box 18">
          <a:extLst>
            <a:ext uri="{FF2B5EF4-FFF2-40B4-BE49-F238E27FC236}">
              <a16:creationId xmlns:a16="http://schemas.microsoft.com/office/drawing/2014/main" id="{592E1B7E-5BC1-5890-5DE0-93821776F07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36" name="Text Box 19">
          <a:extLst>
            <a:ext uri="{FF2B5EF4-FFF2-40B4-BE49-F238E27FC236}">
              <a16:creationId xmlns:a16="http://schemas.microsoft.com/office/drawing/2014/main" id="{5316F2B2-5634-7275-02DF-42C9FF656B2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37" name="Text Box 20">
          <a:extLst>
            <a:ext uri="{FF2B5EF4-FFF2-40B4-BE49-F238E27FC236}">
              <a16:creationId xmlns:a16="http://schemas.microsoft.com/office/drawing/2014/main" id="{A53195AA-D4BA-E7B9-7FCD-D3279C73C51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38" name="Text Box 21">
          <a:extLst>
            <a:ext uri="{FF2B5EF4-FFF2-40B4-BE49-F238E27FC236}">
              <a16:creationId xmlns:a16="http://schemas.microsoft.com/office/drawing/2014/main" id="{1C238885-6AA4-0A3F-A45D-BD51C9BCDA6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39" name="Text Box 22">
          <a:extLst>
            <a:ext uri="{FF2B5EF4-FFF2-40B4-BE49-F238E27FC236}">
              <a16:creationId xmlns:a16="http://schemas.microsoft.com/office/drawing/2014/main" id="{AF034B5A-8768-A178-090E-F9A38AD08D1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0" name="Text Box 23">
          <a:extLst>
            <a:ext uri="{FF2B5EF4-FFF2-40B4-BE49-F238E27FC236}">
              <a16:creationId xmlns:a16="http://schemas.microsoft.com/office/drawing/2014/main" id="{08BED0FB-A172-65DE-9894-EFAE7B3CCFF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1" name="Text Box 24">
          <a:extLst>
            <a:ext uri="{FF2B5EF4-FFF2-40B4-BE49-F238E27FC236}">
              <a16:creationId xmlns:a16="http://schemas.microsoft.com/office/drawing/2014/main" id="{72B1895F-9F0F-4A88-2DC9-0554023BB3D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1942" name="Text Box 25">
          <a:extLst>
            <a:ext uri="{FF2B5EF4-FFF2-40B4-BE49-F238E27FC236}">
              <a16:creationId xmlns:a16="http://schemas.microsoft.com/office/drawing/2014/main" id="{31F9A5B9-A862-27F1-7245-1A7E3F768282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3" name="Text Box 26">
          <a:extLst>
            <a:ext uri="{FF2B5EF4-FFF2-40B4-BE49-F238E27FC236}">
              <a16:creationId xmlns:a16="http://schemas.microsoft.com/office/drawing/2014/main" id="{49255664-C3C2-351E-B946-6327A216DDB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4" name="Text Box 27">
          <a:extLst>
            <a:ext uri="{FF2B5EF4-FFF2-40B4-BE49-F238E27FC236}">
              <a16:creationId xmlns:a16="http://schemas.microsoft.com/office/drawing/2014/main" id="{FF9C2D92-CAA7-4B69-EB44-F838412AE12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5" name="Text Box 28">
          <a:extLst>
            <a:ext uri="{FF2B5EF4-FFF2-40B4-BE49-F238E27FC236}">
              <a16:creationId xmlns:a16="http://schemas.microsoft.com/office/drawing/2014/main" id="{32F66427-297F-4293-B0CA-AA24A66A6CD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6" name="Text Box 29">
          <a:extLst>
            <a:ext uri="{FF2B5EF4-FFF2-40B4-BE49-F238E27FC236}">
              <a16:creationId xmlns:a16="http://schemas.microsoft.com/office/drawing/2014/main" id="{B0C4C274-E420-F280-11AB-91519499AFF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7" name="Text Box 30">
          <a:extLst>
            <a:ext uri="{FF2B5EF4-FFF2-40B4-BE49-F238E27FC236}">
              <a16:creationId xmlns:a16="http://schemas.microsoft.com/office/drawing/2014/main" id="{C9B0F813-0963-AE42-3EC2-2B603CCFA7F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8" name="Text Box 31">
          <a:extLst>
            <a:ext uri="{FF2B5EF4-FFF2-40B4-BE49-F238E27FC236}">
              <a16:creationId xmlns:a16="http://schemas.microsoft.com/office/drawing/2014/main" id="{5373A67E-0E41-F2AD-402A-2A149968A07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49" name="Text Box 32">
          <a:extLst>
            <a:ext uri="{FF2B5EF4-FFF2-40B4-BE49-F238E27FC236}">
              <a16:creationId xmlns:a16="http://schemas.microsoft.com/office/drawing/2014/main" id="{C64B65D4-6ACA-4E85-ADA3-56421B94692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0" name="Text Box 33">
          <a:extLst>
            <a:ext uri="{FF2B5EF4-FFF2-40B4-BE49-F238E27FC236}">
              <a16:creationId xmlns:a16="http://schemas.microsoft.com/office/drawing/2014/main" id="{551721FD-0889-9420-6788-5B168DB2F05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1" name="Text Box 34">
          <a:extLst>
            <a:ext uri="{FF2B5EF4-FFF2-40B4-BE49-F238E27FC236}">
              <a16:creationId xmlns:a16="http://schemas.microsoft.com/office/drawing/2014/main" id="{79B8DCA8-2919-B931-27FA-3F36505F580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2" name="Text Box 35">
          <a:extLst>
            <a:ext uri="{FF2B5EF4-FFF2-40B4-BE49-F238E27FC236}">
              <a16:creationId xmlns:a16="http://schemas.microsoft.com/office/drawing/2014/main" id="{60FD7F71-9FEB-1481-14CE-49E9DF2BE21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3" name="Text Box 36">
          <a:extLst>
            <a:ext uri="{FF2B5EF4-FFF2-40B4-BE49-F238E27FC236}">
              <a16:creationId xmlns:a16="http://schemas.microsoft.com/office/drawing/2014/main" id="{5E56BB88-B5C2-9360-B31E-1B49F4E7C3E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4" name="Text Box 37">
          <a:extLst>
            <a:ext uri="{FF2B5EF4-FFF2-40B4-BE49-F238E27FC236}">
              <a16:creationId xmlns:a16="http://schemas.microsoft.com/office/drawing/2014/main" id="{57C92EF0-6C6E-DAF0-DABD-4C41354E869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5" name="Text Box 38">
          <a:extLst>
            <a:ext uri="{FF2B5EF4-FFF2-40B4-BE49-F238E27FC236}">
              <a16:creationId xmlns:a16="http://schemas.microsoft.com/office/drawing/2014/main" id="{293B2FD7-3248-19AB-8DCD-D50CB9CBD02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6" name="Text Box 39">
          <a:extLst>
            <a:ext uri="{FF2B5EF4-FFF2-40B4-BE49-F238E27FC236}">
              <a16:creationId xmlns:a16="http://schemas.microsoft.com/office/drawing/2014/main" id="{EAA10BF4-5AEC-A355-B614-57CBDDC3C89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7" name="Text Box 40">
          <a:extLst>
            <a:ext uri="{FF2B5EF4-FFF2-40B4-BE49-F238E27FC236}">
              <a16:creationId xmlns:a16="http://schemas.microsoft.com/office/drawing/2014/main" id="{5EE7BA25-F6CE-7BE8-5384-401E4D9D433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8" name="Text Box 41">
          <a:extLst>
            <a:ext uri="{FF2B5EF4-FFF2-40B4-BE49-F238E27FC236}">
              <a16:creationId xmlns:a16="http://schemas.microsoft.com/office/drawing/2014/main" id="{777C5916-F2CC-6C88-AF00-9E5E2903A9A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59" name="Text Box 42">
          <a:extLst>
            <a:ext uri="{FF2B5EF4-FFF2-40B4-BE49-F238E27FC236}">
              <a16:creationId xmlns:a16="http://schemas.microsoft.com/office/drawing/2014/main" id="{57402D1F-9346-8920-A46B-5EE55371D82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0" name="Text Box 43">
          <a:extLst>
            <a:ext uri="{FF2B5EF4-FFF2-40B4-BE49-F238E27FC236}">
              <a16:creationId xmlns:a16="http://schemas.microsoft.com/office/drawing/2014/main" id="{5FD11D76-90CF-2F01-A151-9825D7773E0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1" name="Text Box 44">
          <a:extLst>
            <a:ext uri="{FF2B5EF4-FFF2-40B4-BE49-F238E27FC236}">
              <a16:creationId xmlns:a16="http://schemas.microsoft.com/office/drawing/2014/main" id="{AF6893A5-1A21-08F9-4DB7-272F450F836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2" name="Text Box 45">
          <a:extLst>
            <a:ext uri="{FF2B5EF4-FFF2-40B4-BE49-F238E27FC236}">
              <a16:creationId xmlns:a16="http://schemas.microsoft.com/office/drawing/2014/main" id="{22146EB1-0A02-14C9-57B0-51544A28B8A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3" name="Text Box 46">
          <a:extLst>
            <a:ext uri="{FF2B5EF4-FFF2-40B4-BE49-F238E27FC236}">
              <a16:creationId xmlns:a16="http://schemas.microsoft.com/office/drawing/2014/main" id="{E8E096CF-24F7-72B8-F97C-F03503AB865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4" name="Text Box 47">
          <a:extLst>
            <a:ext uri="{FF2B5EF4-FFF2-40B4-BE49-F238E27FC236}">
              <a16:creationId xmlns:a16="http://schemas.microsoft.com/office/drawing/2014/main" id="{C77CB38A-9C19-00FD-0D4E-741A11C3689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5" name="Text Box 48">
          <a:extLst>
            <a:ext uri="{FF2B5EF4-FFF2-40B4-BE49-F238E27FC236}">
              <a16:creationId xmlns:a16="http://schemas.microsoft.com/office/drawing/2014/main" id="{7CCB511B-28B3-9F4B-7073-D3531B995D8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1966" name="Text Box 49">
          <a:extLst>
            <a:ext uri="{FF2B5EF4-FFF2-40B4-BE49-F238E27FC236}">
              <a16:creationId xmlns:a16="http://schemas.microsoft.com/office/drawing/2014/main" id="{78C1594F-CFE6-C1D0-A97E-7C979CDD9E1D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7" name="Text Box 50">
          <a:extLst>
            <a:ext uri="{FF2B5EF4-FFF2-40B4-BE49-F238E27FC236}">
              <a16:creationId xmlns:a16="http://schemas.microsoft.com/office/drawing/2014/main" id="{4BBE647D-C841-D5C2-167A-744171532FE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8" name="Text Box 51">
          <a:extLst>
            <a:ext uri="{FF2B5EF4-FFF2-40B4-BE49-F238E27FC236}">
              <a16:creationId xmlns:a16="http://schemas.microsoft.com/office/drawing/2014/main" id="{AD758507-8623-A701-0678-88A3545C768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69" name="Text Box 52">
          <a:extLst>
            <a:ext uri="{FF2B5EF4-FFF2-40B4-BE49-F238E27FC236}">
              <a16:creationId xmlns:a16="http://schemas.microsoft.com/office/drawing/2014/main" id="{3A83AD8B-7C8F-9673-B8A1-D9810D2F9E5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0" name="Text Box 53">
          <a:extLst>
            <a:ext uri="{FF2B5EF4-FFF2-40B4-BE49-F238E27FC236}">
              <a16:creationId xmlns:a16="http://schemas.microsoft.com/office/drawing/2014/main" id="{4C5DA6D0-CA2A-E901-CA72-6C58D7BD168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1" name="Text Box 54">
          <a:extLst>
            <a:ext uri="{FF2B5EF4-FFF2-40B4-BE49-F238E27FC236}">
              <a16:creationId xmlns:a16="http://schemas.microsoft.com/office/drawing/2014/main" id="{F8D47BE2-1048-A76C-2216-3260BE1AF00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2" name="Text Box 55">
          <a:extLst>
            <a:ext uri="{FF2B5EF4-FFF2-40B4-BE49-F238E27FC236}">
              <a16:creationId xmlns:a16="http://schemas.microsoft.com/office/drawing/2014/main" id="{D0931CFE-9F6C-BFCA-492A-765F4683584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3" name="Text Box 56">
          <a:extLst>
            <a:ext uri="{FF2B5EF4-FFF2-40B4-BE49-F238E27FC236}">
              <a16:creationId xmlns:a16="http://schemas.microsoft.com/office/drawing/2014/main" id="{47B0072D-3819-BFC6-B900-17D5CCFC7AB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4" name="Text Box 57">
          <a:extLst>
            <a:ext uri="{FF2B5EF4-FFF2-40B4-BE49-F238E27FC236}">
              <a16:creationId xmlns:a16="http://schemas.microsoft.com/office/drawing/2014/main" id="{5F5665A1-5BD5-D348-0A28-95BAD408941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5" name="Text Box 58">
          <a:extLst>
            <a:ext uri="{FF2B5EF4-FFF2-40B4-BE49-F238E27FC236}">
              <a16:creationId xmlns:a16="http://schemas.microsoft.com/office/drawing/2014/main" id="{F2506B0D-81C5-64FE-52A2-2E472993036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6" name="Text Box 59">
          <a:extLst>
            <a:ext uri="{FF2B5EF4-FFF2-40B4-BE49-F238E27FC236}">
              <a16:creationId xmlns:a16="http://schemas.microsoft.com/office/drawing/2014/main" id="{C61FBB5F-A348-2511-D945-4A58145A99F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7" name="Text Box 60">
          <a:extLst>
            <a:ext uri="{FF2B5EF4-FFF2-40B4-BE49-F238E27FC236}">
              <a16:creationId xmlns:a16="http://schemas.microsoft.com/office/drawing/2014/main" id="{06C90F45-021F-B5AB-4185-85CC253BB75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8" name="Text Box 61">
          <a:extLst>
            <a:ext uri="{FF2B5EF4-FFF2-40B4-BE49-F238E27FC236}">
              <a16:creationId xmlns:a16="http://schemas.microsoft.com/office/drawing/2014/main" id="{AC6A075C-1D5F-921C-3325-DEE5CF0E07F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79" name="Text Box 62">
          <a:extLst>
            <a:ext uri="{FF2B5EF4-FFF2-40B4-BE49-F238E27FC236}">
              <a16:creationId xmlns:a16="http://schemas.microsoft.com/office/drawing/2014/main" id="{E21844C7-8D99-638F-AFF6-12FBD2B5D27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0" name="Text Box 63">
          <a:extLst>
            <a:ext uri="{FF2B5EF4-FFF2-40B4-BE49-F238E27FC236}">
              <a16:creationId xmlns:a16="http://schemas.microsoft.com/office/drawing/2014/main" id="{FF3B06A6-18AC-FA3D-5C39-F6C504226E7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1" name="Text Box 64">
          <a:extLst>
            <a:ext uri="{FF2B5EF4-FFF2-40B4-BE49-F238E27FC236}">
              <a16:creationId xmlns:a16="http://schemas.microsoft.com/office/drawing/2014/main" id="{27DE20A3-04E8-3857-61F0-D15F130C740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2" name="Text Box 65">
          <a:extLst>
            <a:ext uri="{FF2B5EF4-FFF2-40B4-BE49-F238E27FC236}">
              <a16:creationId xmlns:a16="http://schemas.microsoft.com/office/drawing/2014/main" id="{72EE2F65-128D-7B20-1B26-55B15D18B57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3" name="Text Box 66">
          <a:extLst>
            <a:ext uri="{FF2B5EF4-FFF2-40B4-BE49-F238E27FC236}">
              <a16:creationId xmlns:a16="http://schemas.microsoft.com/office/drawing/2014/main" id="{C70E4C64-FA9C-40BD-B84A-56B39689076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4" name="Text Box 67">
          <a:extLst>
            <a:ext uri="{FF2B5EF4-FFF2-40B4-BE49-F238E27FC236}">
              <a16:creationId xmlns:a16="http://schemas.microsoft.com/office/drawing/2014/main" id="{7EE4F81C-F58E-ED18-82BC-94F1218D7E2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5" name="Text Box 68">
          <a:extLst>
            <a:ext uri="{FF2B5EF4-FFF2-40B4-BE49-F238E27FC236}">
              <a16:creationId xmlns:a16="http://schemas.microsoft.com/office/drawing/2014/main" id="{4FCD879F-E292-543B-8E29-E5C2FFD7413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6" name="Text Box 69">
          <a:extLst>
            <a:ext uri="{FF2B5EF4-FFF2-40B4-BE49-F238E27FC236}">
              <a16:creationId xmlns:a16="http://schemas.microsoft.com/office/drawing/2014/main" id="{15FB9C64-ABB3-88E3-0BD2-D4CCD7D62DA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7" name="Text Box 70">
          <a:extLst>
            <a:ext uri="{FF2B5EF4-FFF2-40B4-BE49-F238E27FC236}">
              <a16:creationId xmlns:a16="http://schemas.microsoft.com/office/drawing/2014/main" id="{7828C09B-C64D-9D2F-E665-85DC301DF65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8" name="Text Box 71">
          <a:extLst>
            <a:ext uri="{FF2B5EF4-FFF2-40B4-BE49-F238E27FC236}">
              <a16:creationId xmlns:a16="http://schemas.microsoft.com/office/drawing/2014/main" id="{9DC30DB9-A442-4F12-653F-BD0BECA16DD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89" name="Text Box 72">
          <a:extLst>
            <a:ext uri="{FF2B5EF4-FFF2-40B4-BE49-F238E27FC236}">
              <a16:creationId xmlns:a16="http://schemas.microsoft.com/office/drawing/2014/main" id="{D55516C8-8566-3EE0-CBDA-6B0790498F4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1990" name="Text Box 73">
          <a:extLst>
            <a:ext uri="{FF2B5EF4-FFF2-40B4-BE49-F238E27FC236}">
              <a16:creationId xmlns:a16="http://schemas.microsoft.com/office/drawing/2014/main" id="{8FB57768-E135-BBE3-CF69-780E96161658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1" name="Text Box 74">
          <a:extLst>
            <a:ext uri="{FF2B5EF4-FFF2-40B4-BE49-F238E27FC236}">
              <a16:creationId xmlns:a16="http://schemas.microsoft.com/office/drawing/2014/main" id="{54B61F47-98EB-D168-F3F3-6EEE05D0C8F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2" name="Text Box 75">
          <a:extLst>
            <a:ext uri="{FF2B5EF4-FFF2-40B4-BE49-F238E27FC236}">
              <a16:creationId xmlns:a16="http://schemas.microsoft.com/office/drawing/2014/main" id="{BD76A525-073E-E67C-FCA1-E15E0DDEC91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3" name="Text Box 76">
          <a:extLst>
            <a:ext uri="{FF2B5EF4-FFF2-40B4-BE49-F238E27FC236}">
              <a16:creationId xmlns:a16="http://schemas.microsoft.com/office/drawing/2014/main" id="{6D5192A3-8792-29A5-5900-2CCD68C8EA9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4" name="Text Box 77">
          <a:extLst>
            <a:ext uri="{FF2B5EF4-FFF2-40B4-BE49-F238E27FC236}">
              <a16:creationId xmlns:a16="http://schemas.microsoft.com/office/drawing/2014/main" id="{086D42E7-F9CD-B4E3-4212-A5819612BCD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5" name="Text Box 78">
          <a:extLst>
            <a:ext uri="{FF2B5EF4-FFF2-40B4-BE49-F238E27FC236}">
              <a16:creationId xmlns:a16="http://schemas.microsoft.com/office/drawing/2014/main" id="{2987FE3D-6C1F-7193-4502-8BDF3251216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6" name="Text Box 79">
          <a:extLst>
            <a:ext uri="{FF2B5EF4-FFF2-40B4-BE49-F238E27FC236}">
              <a16:creationId xmlns:a16="http://schemas.microsoft.com/office/drawing/2014/main" id="{354AD85E-D81D-68DF-EAD9-378FAA4213B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7" name="Text Box 80">
          <a:extLst>
            <a:ext uri="{FF2B5EF4-FFF2-40B4-BE49-F238E27FC236}">
              <a16:creationId xmlns:a16="http://schemas.microsoft.com/office/drawing/2014/main" id="{D3CDD444-6A39-B3AC-8148-CB267E65BE3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8" name="Text Box 81">
          <a:extLst>
            <a:ext uri="{FF2B5EF4-FFF2-40B4-BE49-F238E27FC236}">
              <a16:creationId xmlns:a16="http://schemas.microsoft.com/office/drawing/2014/main" id="{290DBA0B-066A-D240-CE70-78D52274071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1999" name="Text Box 82">
          <a:extLst>
            <a:ext uri="{FF2B5EF4-FFF2-40B4-BE49-F238E27FC236}">
              <a16:creationId xmlns:a16="http://schemas.microsoft.com/office/drawing/2014/main" id="{4B6DE24D-FAD5-64DC-9B2A-FB089FADFF6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0" name="Text Box 83">
          <a:extLst>
            <a:ext uri="{FF2B5EF4-FFF2-40B4-BE49-F238E27FC236}">
              <a16:creationId xmlns:a16="http://schemas.microsoft.com/office/drawing/2014/main" id="{98E111B0-E005-3331-50B7-5AF39637129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1" name="Text Box 84">
          <a:extLst>
            <a:ext uri="{FF2B5EF4-FFF2-40B4-BE49-F238E27FC236}">
              <a16:creationId xmlns:a16="http://schemas.microsoft.com/office/drawing/2014/main" id="{6E641696-7961-7C42-2610-A910727B4A8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2" name="Text Box 85">
          <a:extLst>
            <a:ext uri="{FF2B5EF4-FFF2-40B4-BE49-F238E27FC236}">
              <a16:creationId xmlns:a16="http://schemas.microsoft.com/office/drawing/2014/main" id="{659552E0-F75F-5C08-AF92-DA48D071A11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3" name="Text Box 86">
          <a:extLst>
            <a:ext uri="{FF2B5EF4-FFF2-40B4-BE49-F238E27FC236}">
              <a16:creationId xmlns:a16="http://schemas.microsoft.com/office/drawing/2014/main" id="{DB65F360-B98A-5FFA-42AD-AA79CD59841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4" name="Text Box 87">
          <a:extLst>
            <a:ext uri="{FF2B5EF4-FFF2-40B4-BE49-F238E27FC236}">
              <a16:creationId xmlns:a16="http://schemas.microsoft.com/office/drawing/2014/main" id="{AF6E4404-7A47-D401-AAE9-D463F96A33E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5" name="Text Box 88">
          <a:extLst>
            <a:ext uri="{FF2B5EF4-FFF2-40B4-BE49-F238E27FC236}">
              <a16:creationId xmlns:a16="http://schemas.microsoft.com/office/drawing/2014/main" id="{AD591AC2-38A4-33EF-F580-184850C40AC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6" name="Text Box 89">
          <a:extLst>
            <a:ext uri="{FF2B5EF4-FFF2-40B4-BE49-F238E27FC236}">
              <a16:creationId xmlns:a16="http://schemas.microsoft.com/office/drawing/2014/main" id="{4983CD1A-EBD4-E5B9-5BAA-E840CA3B174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7" name="Text Box 90">
          <a:extLst>
            <a:ext uri="{FF2B5EF4-FFF2-40B4-BE49-F238E27FC236}">
              <a16:creationId xmlns:a16="http://schemas.microsoft.com/office/drawing/2014/main" id="{EE144503-AD63-1121-7F60-75AC34B160D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8" name="Text Box 91">
          <a:extLst>
            <a:ext uri="{FF2B5EF4-FFF2-40B4-BE49-F238E27FC236}">
              <a16:creationId xmlns:a16="http://schemas.microsoft.com/office/drawing/2014/main" id="{570686EB-6A0F-8C20-BEDA-7FB79AF7D06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09" name="Text Box 92">
          <a:extLst>
            <a:ext uri="{FF2B5EF4-FFF2-40B4-BE49-F238E27FC236}">
              <a16:creationId xmlns:a16="http://schemas.microsoft.com/office/drawing/2014/main" id="{FDAF3E53-E542-3DEA-167F-C239AB5E32A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0" name="Text Box 93">
          <a:extLst>
            <a:ext uri="{FF2B5EF4-FFF2-40B4-BE49-F238E27FC236}">
              <a16:creationId xmlns:a16="http://schemas.microsoft.com/office/drawing/2014/main" id="{1478503A-0D24-BBFE-4061-2C3C9E184EC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1" name="Text Box 94">
          <a:extLst>
            <a:ext uri="{FF2B5EF4-FFF2-40B4-BE49-F238E27FC236}">
              <a16:creationId xmlns:a16="http://schemas.microsoft.com/office/drawing/2014/main" id="{C4224438-58D0-90D5-59F7-795248E4F18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2" name="Text Box 95">
          <a:extLst>
            <a:ext uri="{FF2B5EF4-FFF2-40B4-BE49-F238E27FC236}">
              <a16:creationId xmlns:a16="http://schemas.microsoft.com/office/drawing/2014/main" id="{6D6196A2-B0F9-5C85-170B-BBDD9CFB9B2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3" name="Text Box 96">
          <a:extLst>
            <a:ext uri="{FF2B5EF4-FFF2-40B4-BE49-F238E27FC236}">
              <a16:creationId xmlns:a16="http://schemas.microsoft.com/office/drawing/2014/main" id="{5B8A74A5-E02D-B62D-298F-D8EB41C5308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2014" name="Text Box 97">
          <a:extLst>
            <a:ext uri="{FF2B5EF4-FFF2-40B4-BE49-F238E27FC236}">
              <a16:creationId xmlns:a16="http://schemas.microsoft.com/office/drawing/2014/main" id="{12757966-04AF-A9AD-0237-90DF3A282240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5" name="Text Box 98">
          <a:extLst>
            <a:ext uri="{FF2B5EF4-FFF2-40B4-BE49-F238E27FC236}">
              <a16:creationId xmlns:a16="http://schemas.microsoft.com/office/drawing/2014/main" id="{68089C06-EAC4-1BE5-B2D1-3B4EBFA9C35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6" name="Text Box 99">
          <a:extLst>
            <a:ext uri="{FF2B5EF4-FFF2-40B4-BE49-F238E27FC236}">
              <a16:creationId xmlns:a16="http://schemas.microsoft.com/office/drawing/2014/main" id="{BADA7604-8CA0-CF73-6782-C8C25F44A02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7" name="Text Box 100">
          <a:extLst>
            <a:ext uri="{FF2B5EF4-FFF2-40B4-BE49-F238E27FC236}">
              <a16:creationId xmlns:a16="http://schemas.microsoft.com/office/drawing/2014/main" id="{003F6072-A075-D158-9060-3BA98D60F4A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8" name="Text Box 101">
          <a:extLst>
            <a:ext uri="{FF2B5EF4-FFF2-40B4-BE49-F238E27FC236}">
              <a16:creationId xmlns:a16="http://schemas.microsoft.com/office/drawing/2014/main" id="{E5120F5E-89C7-BA93-1EDC-C41AD6F5D04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19" name="Text Box 102">
          <a:extLst>
            <a:ext uri="{FF2B5EF4-FFF2-40B4-BE49-F238E27FC236}">
              <a16:creationId xmlns:a16="http://schemas.microsoft.com/office/drawing/2014/main" id="{A634B977-E805-40DE-3CB7-9AD4C985314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0" name="Text Box 103">
          <a:extLst>
            <a:ext uri="{FF2B5EF4-FFF2-40B4-BE49-F238E27FC236}">
              <a16:creationId xmlns:a16="http://schemas.microsoft.com/office/drawing/2014/main" id="{B65AAB5B-E925-1B47-D9FE-671A48235BD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1" name="Text Box 104">
          <a:extLst>
            <a:ext uri="{FF2B5EF4-FFF2-40B4-BE49-F238E27FC236}">
              <a16:creationId xmlns:a16="http://schemas.microsoft.com/office/drawing/2014/main" id="{29DDFA3E-30E5-F948-AAEB-3A9F2E9B28C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2" name="Text Box 105">
          <a:extLst>
            <a:ext uri="{FF2B5EF4-FFF2-40B4-BE49-F238E27FC236}">
              <a16:creationId xmlns:a16="http://schemas.microsoft.com/office/drawing/2014/main" id="{9A966318-9680-1FCF-7357-D61C5609C0A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3" name="Text Box 106">
          <a:extLst>
            <a:ext uri="{FF2B5EF4-FFF2-40B4-BE49-F238E27FC236}">
              <a16:creationId xmlns:a16="http://schemas.microsoft.com/office/drawing/2014/main" id="{C5347535-A2D4-8924-A6CB-72E1B8B7907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4" name="Text Box 107">
          <a:extLst>
            <a:ext uri="{FF2B5EF4-FFF2-40B4-BE49-F238E27FC236}">
              <a16:creationId xmlns:a16="http://schemas.microsoft.com/office/drawing/2014/main" id="{031F8C37-FA14-9B10-43E0-5D0ED3B388B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5" name="Text Box 108">
          <a:extLst>
            <a:ext uri="{FF2B5EF4-FFF2-40B4-BE49-F238E27FC236}">
              <a16:creationId xmlns:a16="http://schemas.microsoft.com/office/drawing/2014/main" id="{7157FFBB-6647-E81E-7347-D5232E53E8A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6" name="Text Box 109">
          <a:extLst>
            <a:ext uri="{FF2B5EF4-FFF2-40B4-BE49-F238E27FC236}">
              <a16:creationId xmlns:a16="http://schemas.microsoft.com/office/drawing/2014/main" id="{166D3C3C-FCDD-E2C6-932B-101D65906A9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7" name="Text Box 110">
          <a:extLst>
            <a:ext uri="{FF2B5EF4-FFF2-40B4-BE49-F238E27FC236}">
              <a16:creationId xmlns:a16="http://schemas.microsoft.com/office/drawing/2014/main" id="{B9532757-44AF-5889-C5B1-5FD7B0FC69F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8" name="Text Box 111">
          <a:extLst>
            <a:ext uri="{FF2B5EF4-FFF2-40B4-BE49-F238E27FC236}">
              <a16:creationId xmlns:a16="http://schemas.microsoft.com/office/drawing/2014/main" id="{1E23E840-0665-C79A-C520-9AE7080785D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29" name="Text Box 112">
          <a:extLst>
            <a:ext uri="{FF2B5EF4-FFF2-40B4-BE49-F238E27FC236}">
              <a16:creationId xmlns:a16="http://schemas.microsoft.com/office/drawing/2014/main" id="{2D15B67D-04E4-A1FB-64BF-F761804AF71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0" name="Text Box 113">
          <a:extLst>
            <a:ext uri="{FF2B5EF4-FFF2-40B4-BE49-F238E27FC236}">
              <a16:creationId xmlns:a16="http://schemas.microsoft.com/office/drawing/2014/main" id="{9554F6DA-21A1-1D61-9247-FB648A9AB59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1" name="Text Box 114">
          <a:extLst>
            <a:ext uri="{FF2B5EF4-FFF2-40B4-BE49-F238E27FC236}">
              <a16:creationId xmlns:a16="http://schemas.microsoft.com/office/drawing/2014/main" id="{F74901FA-34CF-71DB-640B-69CCD9FE33C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2" name="Text Box 115">
          <a:extLst>
            <a:ext uri="{FF2B5EF4-FFF2-40B4-BE49-F238E27FC236}">
              <a16:creationId xmlns:a16="http://schemas.microsoft.com/office/drawing/2014/main" id="{BBC231F9-2249-66A9-4F48-784FF2F7FDF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3" name="Text Box 116">
          <a:extLst>
            <a:ext uri="{FF2B5EF4-FFF2-40B4-BE49-F238E27FC236}">
              <a16:creationId xmlns:a16="http://schemas.microsoft.com/office/drawing/2014/main" id="{0D097EDA-E548-A896-BE82-5C544F1F2E1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4" name="Text Box 117">
          <a:extLst>
            <a:ext uri="{FF2B5EF4-FFF2-40B4-BE49-F238E27FC236}">
              <a16:creationId xmlns:a16="http://schemas.microsoft.com/office/drawing/2014/main" id="{E8E7E4A4-F4AB-6089-22EE-DEB1C7D266D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5" name="Text Box 118">
          <a:extLst>
            <a:ext uri="{FF2B5EF4-FFF2-40B4-BE49-F238E27FC236}">
              <a16:creationId xmlns:a16="http://schemas.microsoft.com/office/drawing/2014/main" id="{15CCC70E-C2C0-0E8C-C61C-ADC9871B718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6" name="Text Box 119">
          <a:extLst>
            <a:ext uri="{FF2B5EF4-FFF2-40B4-BE49-F238E27FC236}">
              <a16:creationId xmlns:a16="http://schemas.microsoft.com/office/drawing/2014/main" id="{537708B0-395D-E11E-F6B2-C11506853AC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7" name="Text Box 120">
          <a:extLst>
            <a:ext uri="{FF2B5EF4-FFF2-40B4-BE49-F238E27FC236}">
              <a16:creationId xmlns:a16="http://schemas.microsoft.com/office/drawing/2014/main" id="{78C1BCFC-5CCC-F17B-01E2-306923A0C9A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2038" name="Text Box 121">
          <a:extLst>
            <a:ext uri="{FF2B5EF4-FFF2-40B4-BE49-F238E27FC236}">
              <a16:creationId xmlns:a16="http://schemas.microsoft.com/office/drawing/2014/main" id="{257E01E0-CE56-4F7C-8C98-060FF11BEA7D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39" name="Text Box 122">
          <a:extLst>
            <a:ext uri="{FF2B5EF4-FFF2-40B4-BE49-F238E27FC236}">
              <a16:creationId xmlns:a16="http://schemas.microsoft.com/office/drawing/2014/main" id="{F47FD39C-86C6-E561-5C0F-CF928AA50C3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0" name="Text Box 123">
          <a:extLst>
            <a:ext uri="{FF2B5EF4-FFF2-40B4-BE49-F238E27FC236}">
              <a16:creationId xmlns:a16="http://schemas.microsoft.com/office/drawing/2014/main" id="{282EA761-D81C-3DFD-7219-699E270323F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1" name="Text Box 124">
          <a:extLst>
            <a:ext uri="{FF2B5EF4-FFF2-40B4-BE49-F238E27FC236}">
              <a16:creationId xmlns:a16="http://schemas.microsoft.com/office/drawing/2014/main" id="{D0962419-5CE6-48AA-A90A-F89079168C0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2" name="Text Box 125">
          <a:extLst>
            <a:ext uri="{FF2B5EF4-FFF2-40B4-BE49-F238E27FC236}">
              <a16:creationId xmlns:a16="http://schemas.microsoft.com/office/drawing/2014/main" id="{DB06E085-8D32-DBED-F0D8-438D70CD5F6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3" name="Text Box 126">
          <a:extLst>
            <a:ext uri="{FF2B5EF4-FFF2-40B4-BE49-F238E27FC236}">
              <a16:creationId xmlns:a16="http://schemas.microsoft.com/office/drawing/2014/main" id="{D80AA8E5-04ED-8CD3-7CB4-0EB12A3AE48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4" name="Text Box 127">
          <a:extLst>
            <a:ext uri="{FF2B5EF4-FFF2-40B4-BE49-F238E27FC236}">
              <a16:creationId xmlns:a16="http://schemas.microsoft.com/office/drawing/2014/main" id="{954B6B8F-9980-7042-D7B7-90D6AFC7388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5" name="Text Box 128">
          <a:extLst>
            <a:ext uri="{FF2B5EF4-FFF2-40B4-BE49-F238E27FC236}">
              <a16:creationId xmlns:a16="http://schemas.microsoft.com/office/drawing/2014/main" id="{96F258F9-A0CA-8771-B3DC-3B1F9319344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6" name="Text Box 129">
          <a:extLst>
            <a:ext uri="{FF2B5EF4-FFF2-40B4-BE49-F238E27FC236}">
              <a16:creationId xmlns:a16="http://schemas.microsoft.com/office/drawing/2014/main" id="{E9D2F2C9-6F11-9524-CB84-A39ED38731D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7" name="Text Box 130">
          <a:extLst>
            <a:ext uri="{FF2B5EF4-FFF2-40B4-BE49-F238E27FC236}">
              <a16:creationId xmlns:a16="http://schemas.microsoft.com/office/drawing/2014/main" id="{C994BE87-0DCF-68CD-3846-DCB9E180CFF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8" name="Text Box 131">
          <a:extLst>
            <a:ext uri="{FF2B5EF4-FFF2-40B4-BE49-F238E27FC236}">
              <a16:creationId xmlns:a16="http://schemas.microsoft.com/office/drawing/2014/main" id="{B7E3D421-F088-B731-8C12-17532C73C86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49" name="Text Box 132">
          <a:extLst>
            <a:ext uri="{FF2B5EF4-FFF2-40B4-BE49-F238E27FC236}">
              <a16:creationId xmlns:a16="http://schemas.microsoft.com/office/drawing/2014/main" id="{5A18B29B-A8D5-8B8D-4518-06A47A86175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0" name="Text Box 133">
          <a:extLst>
            <a:ext uri="{FF2B5EF4-FFF2-40B4-BE49-F238E27FC236}">
              <a16:creationId xmlns:a16="http://schemas.microsoft.com/office/drawing/2014/main" id="{C4AA81DB-3665-3B44-511F-2A2D5FCF1F2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1" name="Text Box 134">
          <a:extLst>
            <a:ext uri="{FF2B5EF4-FFF2-40B4-BE49-F238E27FC236}">
              <a16:creationId xmlns:a16="http://schemas.microsoft.com/office/drawing/2014/main" id="{D5B78725-5CB4-35E4-FA90-BDDCFBAD3DA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2" name="Text Box 135">
          <a:extLst>
            <a:ext uri="{FF2B5EF4-FFF2-40B4-BE49-F238E27FC236}">
              <a16:creationId xmlns:a16="http://schemas.microsoft.com/office/drawing/2014/main" id="{0D1B0064-E50B-E6F6-FA4B-398F4F6E266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3" name="Text Box 136">
          <a:extLst>
            <a:ext uri="{FF2B5EF4-FFF2-40B4-BE49-F238E27FC236}">
              <a16:creationId xmlns:a16="http://schemas.microsoft.com/office/drawing/2014/main" id="{46C4ED8E-8F6E-D9C1-69B8-5747CEF9182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4" name="Text Box 137">
          <a:extLst>
            <a:ext uri="{FF2B5EF4-FFF2-40B4-BE49-F238E27FC236}">
              <a16:creationId xmlns:a16="http://schemas.microsoft.com/office/drawing/2014/main" id="{4405DED5-91B6-B391-1A73-01507DF20EF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5" name="Text Box 138">
          <a:extLst>
            <a:ext uri="{FF2B5EF4-FFF2-40B4-BE49-F238E27FC236}">
              <a16:creationId xmlns:a16="http://schemas.microsoft.com/office/drawing/2014/main" id="{105BD6AF-2B14-F17A-15A1-6862E81BE80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6" name="Text Box 139">
          <a:extLst>
            <a:ext uri="{FF2B5EF4-FFF2-40B4-BE49-F238E27FC236}">
              <a16:creationId xmlns:a16="http://schemas.microsoft.com/office/drawing/2014/main" id="{0F624121-9B4F-564B-448D-E2F174CCC0B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7" name="Text Box 140">
          <a:extLst>
            <a:ext uri="{FF2B5EF4-FFF2-40B4-BE49-F238E27FC236}">
              <a16:creationId xmlns:a16="http://schemas.microsoft.com/office/drawing/2014/main" id="{E87E24CA-E9C6-7C2C-192C-AD1B38DA059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8" name="Text Box 141">
          <a:extLst>
            <a:ext uri="{FF2B5EF4-FFF2-40B4-BE49-F238E27FC236}">
              <a16:creationId xmlns:a16="http://schemas.microsoft.com/office/drawing/2014/main" id="{2202E64A-80EC-9B7E-2765-C8CFC079B6F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59" name="Text Box 142">
          <a:extLst>
            <a:ext uri="{FF2B5EF4-FFF2-40B4-BE49-F238E27FC236}">
              <a16:creationId xmlns:a16="http://schemas.microsoft.com/office/drawing/2014/main" id="{D90F1B6E-182B-E2E9-0CD0-6F776790B26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60" name="Text Box 143">
          <a:extLst>
            <a:ext uri="{FF2B5EF4-FFF2-40B4-BE49-F238E27FC236}">
              <a16:creationId xmlns:a16="http://schemas.microsoft.com/office/drawing/2014/main" id="{6D3371B5-667C-ADF4-330B-4334D9E0DD4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1112061" name="Text Box 144">
          <a:extLst>
            <a:ext uri="{FF2B5EF4-FFF2-40B4-BE49-F238E27FC236}">
              <a16:creationId xmlns:a16="http://schemas.microsoft.com/office/drawing/2014/main" id="{E7123670-9335-5A5E-89AA-6C031E9A408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1112062" name="Text Box 145">
          <a:extLst>
            <a:ext uri="{FF2B5EF4-FFF2-40B4-BE49-F238E27FC236}">
              <a16:creationId xmlns:a16="http://schemas.microsoft.com/office/drawing/2014/main" id="{8284103A-4BE2-0A6F-B8D1-866AE63A3FA6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3" name="Text Box 2">
          <a:extLst>
            <a:ext uri="{FF2B5EF4-FFF2-40B4-BE49-F238E27FC236}">
              <a16:creationId xmlns:a16="http://schemas.microsoft.com/office/drawing/2014/main" id="{D483A7FC-5008-EE39-B06B-C46664C86A1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4" name="Text Box 3">
          <a:extLst>
            <a:ext uri="{FF2B5EF4-FFF2-40B4-BE49-F238E27FC236}">
              <a16:creationId xmlns:a16="http://schemas.microsoft.com/office/drawing/2014/main" id="{1C6A2BBB-56AD-222F-D158-D0F68E293D9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5" name="Text Box 4">
          <a:extLst>
            <a:ext uri="{FF2B5EF4-FFF2-40B4-BE49-F238E27FC236}">
              <a16:creationId xmlns:a16="http://schemas.microsoft.com/office/drawing/2014/main" id="{7E0F89F5-B83F-A841-058C-F476F5D10AC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6" name="Text Box 5">
          <a:extLst>
            <a:ext uri="{FF2B5EF4-FFF2-40B4-BE49-F238E27FC236}">
              <a16:creationId xmlns:a16="http://schemas.microsoft.com/office/drawing/2014/main" id="{8361A4A5-02F0-CE5E-4B72-4F4E9BCFD22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7" name="Text Box 6">
          <a:extLst>
            <a:ext uri="{FF2B5EF4-FFF2-40B4-BE49-F238E27FC236}">
              <a16:creationId xmlns:a16="http://schemas.microsoft.com/office/drawing/2014/main" id="{57E97706-F53E-761A-5A99-A8ADCCA2F56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8" name="Text Box 7">
          <a:extLst>
            <a:ext uri="{FF2B5EF4-FFF2-40B4-BE49-F238E27FC236}">
              <a16:creationId xmlns:a16="http://schemas.microsoft.com/office/drawing/2014/main" id="{742C3997-AC0B-F380-1F02-397EF33AC4E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69" name="Text Box 8">
          <a:extLst>
            <a:ext uri="{FF2B5EF4-FFF2-40B4-BE49-F238E27FC236}">
              <a16:creationId xmlns:a16="http://schemas.microsoft.com/office/drawing/2014/main" id="{041FC38E-DFF3-D08B-4BD8-A010264FCC2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0" name="Text Box 9">
          <a:extLst>
            <a:ext uri="{FF2B5EF4-FFF2-40B4-BE49-F238E27FC236}">
              <a16:creationId xmlns:a16="http://schemas.microsoft.com/office/drawing/2014/main" id="{FA98EEAC-95E6-D153-AC35-3D37F501446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1" name="Text Box 10">
          <a:extLst>
            <a:ext uri="{FF2B5EF4-FFF2-40B4-BE49-F238E27FC236}">
              <a16:creationId xmlns:a16="http://schemas.microsoft.com/office/drawing/2014/main" id="{653C4E98-23E1-798E-99E6-E36B8691819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2" name="Text Box 11">
          <a:extLst>
            <a:ext uri="{FF2B5EF4-FFF2-40B4-BE49-F238E27FC236}">
              <a16:creationId xmlns:a16="http://schemas.microsoft.com/office/drawing/2014/main" id="{2C699CFD-EA6B-63B3-8D63-63C5206F89A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3" name="Text Box 12">
          <a:extLst>
            <a:ext uri="{FF2B5EF4-FFF2-40B4-BE49-F238E27FC236}">
              <a16:creationId xmlns:a16="http://schemas.microsoft.com/office/drawing/2014/main" id="{01BB29A6-831B-6C64-1B36-838223DADC2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4" name="Text Box 13">
          <a:extLst>
            <a:ext uri="{FF2B5EF4-FFF2-40B4-BE49-F238E27FC236}">
              <a16:creationId xmlns:a16="http://schemas.microsoft.com/office/drawing/2014/main" id="{6A7A0E7C-A2A6-0402-C248-4772D319337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5" name="Text Box 14">
          <a:extLst>
            <a:ext uri="{FF2B5EF4-FFF2-40B4-BE49-F238E27FC236}">
              <a16:creationId xmlns:a16="http://schemas.microsoft.com/office/drawing/2014/main" id="{6D5019B3-7866-8F90-AEC9-CC6822B1EBA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6" name="Text Box 15">
          <a:extLst>
            <a:ext uri="{FF2B5EF4-FFF2-40B4-BE49-F238E27FC236}">
              <a16:creationId xmlns:a16="http://schemas.microsoft.com/office/drawing/2014/main" id="{04998258-12EB-D814-E2D9-2C09AAC0A9A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7" name="Text Box 16">
          <a:extLst>
            <a:ext uri="{FF2B5EF4-FFF2-40B4-BE49-F238E27FC236}">
              <a16:creationId xmlns:a16="http://schemas.microsoft.com/office/drawing/2014/main" id="{DB5D23C6-362B-B7CB-804C-B03527C4F36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8" name="Text Box 17">
          <a:extLst>
            <a:ext uri="{FF2B5EF4-FFF2-40B4-BE49-F238E27FC236}">
              <a16:creationId xmlns:a16="http://schemas.microsoft.com/office/drawing/2014/main" id="{ECC86292-AAB7-F4F0-4E07-D55A273FA86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79" name="Text Box 18">
          <a:extLst>
            <a:ext uri="{FF2B5EF4-FFF2-40B4-BE49-F238E27FC236}">
              <a16:creationId xmlns:a16="http://schemas.microsoft.com/office/drawing/2014/main" id="{F8CAA457-97FF-8039-CB3D-E1137887BFF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0" name="Text Box 19">
          <a:extLst>
            <a:ext uri="{FF2B5EF4-FFF2-40B4-BE49-F238E27FC236}">
              <a16:creationId xmlns:a16="http://schemas.microsoft.com/office/drawing/2014/main" id="{0688325D-8D23-5308-5FF6-00EDB2E359A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1" name="Text Box 20">
          <a:extLst>
            <a:ext uri="{FF2B5EF4-FFF2-40B4-BE49-F238E27FC236}">
              <a16:creationId xmlns:a16="http://schemas.microsoft.com/office/drawing/2014/main" id="{893F5374-0919-9520-D808-377C403765B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2" name="Text Box 21">
          <a:extLst>
            <a:ext uri="{FF2B5EF4-FFF2-40B4-BE49-F238E27FC236}">
              <a16:creationId xmlns:a16="http://schemas.microsoft.com/office/drawing/2014/main" id="{652FF57C-63AA-CF57-95E6-ACD6B8C82A0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3" name="Text Box 22">
          <a:extLst>
            <a:ext uri="{FF2B5EF4-FFF2-40B4-BE49-F238E27FC236}">
              <a16:creationId xmlns:a16="http://schemas.microsoft.com/office/drawing/2014/main" id="{0E9CD9A6-1226-AA00-3440-3F637E16E7B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4" name="Text Box 23">
          <a:extLst>
            <a:ext uri="{FF2B5EF4-FFF2-40B4-BE49-F238E27FC236}">
              <a16:creationId xmlns:a16="http://schemas.microsoft.com/office/drawing/2014/main" id="{73A12135-1B55-F771-49CB-A06C9ECBC2C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5" name="Text Box 24">
          <a:extLst>
            <a:ext uri="{FF2B5EF4-FFF2-40B4-BE49-F238E27FC236}">
              <a16:creationId xmlns:a16="http://schemas.microsoft.com/office/drawing/2014/main" id="{7D3B3885-C9E6-B5DF-E3FC-79772FB56A4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086" name="Text Box 25">
          <a:extLst>
            <a:ext uri="{FF2B5EF4-FFF2-40B4-BE49-F238E27FC236}">
              <a16:creationId xmlns:a16="http://schemas.microsoft.com/office/drawing/2014/main" id="{EB9B1B6B-1E3A-9F9E-6BE1-2801DF5DBDB7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7" name="Text Box 26">
          <a:extLst>
            <a:ext uri="{FF2B5EF4-FFF2-40B4-BE49-F238E27FC236}">
              <a16:creationId xmlns:a16="http://schemas.microsoft.com/office/drawing/2014/main" id="{8C9AFBC6-8A39-B71A-7ACC-C1DE36E19F7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8" name="Text Box 27">
          <a:extLst>
            <a:ext uri="{FF2B5EF4-FFF2-40B4-BE49-F238E27FC236}">
              <a16:creationId xmlns:a16="http://schemas.microsoft.com/office/drawing/2014/main" id="{60994D2E-5902-2FC7-65E9-9822400EB6C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89" name="Text Box 28">
          <a:extLst>
            <a:ext uri="{FF2B5EF4-FFF2-40B4-BE49-F238E27FC236}">
              <a16:creationId xmlns:a16="http://schemas.microsoft.com/office/drawing/2014/main" id="{60368362-D7BB-9E6D-527B-A23EACACDA7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0" name="Text Box 29">
          <a:extLst>
            <a:ext uri="{FF2B5EF4-FFF2-40B4-BE49-F238E27FC236}">
              <a16:creationId xmlns:a16="http://schemas.microsoft.com/office/drawing/2014/main" id="{8DA100B5-8F53-D894-C4AA-9ECCD2FF233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1" name="Text Box 30">
          <a:extLst>
            <a:ext uri="{FF2B5EF4-FFF2-40B4-BE49-F238E27FC236}">
              <a16:creationId xmlns:a16="http://schemas.microsoft.com/office/drawing/2014/main" id="{1F4F9E8F-6866-0455-787C-3C194BA87DE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2" name="Text Box 31">
          <a:extLst>
            <a:ext uri="{FF2B5EF4-FFF2-40B4-BE49-F238E27FC236}">
              <a16:creationId xmlns:a16="http://schemas.microsoft.com/office/drawing/2014/main" id="{0A65A7F8-E63C-23E4-6C37-E465AF64B14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3" name="Text Box 32">
          <a:extLst>
            <a:ext uri="{FF2B5EF4-FFF2-40B4-BE49-F238E27FC236}">
              <a16:creationId xmlns:a16="http://schemas.microsoft.com/office/drawing/2014/main" id="{97476DCA-A810-0727-6DDF-15AC62EEE7C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4" name="Text Box 33">
          <a:extLst>
            <a:ext uri="{FF2B5EF4-FFF2-40B4-BE49-F238E27FC236}">
              <a16:creationId xmlns:a16="http://schemas.microsoft.com/office/drawing/2014/main" id="{D26852D1-AC53-271F-DD4F-EB1962644B0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5" name="Text Box 34">
          <a:extLst>
            <a:ext uri="{FF2B5EF4-FFF2-40B4-BE49-F238E27FC236}">
              <a16:creationId xmlns:a16="http://schemas.microsoft.com/office/drawing/2014/main" id="{C7390AA2-2B89-017F-8283-723B24DD8EE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6" name="Text Box 35">
          <a:extLst>
            <a:ext uri="{FF2B5EF4-FFF2-40B4-BE49-F238E27FC236}">
              <a16:creationId xmlns:a16="http://schemas.microsoft.com/office/drawing/2014/main" id="{3B5A1A06-B555-C97F-31D0-2671E82C52A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7" name="Text Box 36">
          <a:extLst>
            <a:ext uri="{FF2B5EF4-FFF2-40B4-BE49-F238E27FC236}">
              <a16:creationId xmlns:a16="http://schemas.microsoft.com/office/drawing/2014/main" id="{DCECFC2F-F346-7711-5979-82449A98D93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8" name="Text Box 37">
          <a:extLst>
            <a:ext uri="{FF2B5EF4-FFF2-40B4-BE49-F238E27FC236}">
              <a16:creationId xmlns:a16="http://schemas.microsoft.com/office/drawing/2014/main" id="{9994A592-5538-F52B-3174-3665EFDA741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099" name="Text Box 38">
          <a:extLst>
            <a:ext uri="{FF2B5EF4-FFF2-40B4-BE49-F238E27FC236}">
              <a16:creationId xmlns:a16="http://schemas.microsoft.com/office/drawing/2014/main" id="{5423BBE1-B228-B50C-B07E-1B24A1382AC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0" name="Text Box 39">
          <a:extLst>
            <a:ext uri="{FF2B5EF4-FFF2-40B4-BE49-F238E27FC236}">
              <a16:creationId xmlns:a16="http://schemas.microsoft.com/office/drawing/2014/main" id="{8E3D2546-511C-9C2B-49CC-FC4DF201647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1" name="Text Box 40">
          <a:extLst>
            <a:ext uri="{FF2B5EF4-FFF2-40B4-BE49-F238E27FC236}">
              <a16:creationId xmlns:a16="http://schemas.microsoft.com/office/drawing/2014/main" id="{21EA4A28-B5CE-8EF2-CA36-BFB5C5354DC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2" name="Text Box 41">
          <a:extLst>
            <a:ext uri="{FF2B5EF4-FFF2-40B4-BE49-F238E27FC236}">
              <a16:creationId xmlns:a16="http://schemas.microsoft.com/office/drawing/2014/main" id="{158E15C0-1462-E16E-332C-ABB44905722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3" name="Text Box 42">
          <a:extLst>
            <a:ext uri="{FF2B5EF4-FFF2-40B4-BE49-F238E27FC236}">
              <a16:creationId xmlns:a16="http://schemas.microsoft.com/office/drawing/2014/main" id="{AA462C34-9515-62B5-DBBF-185DBDAF2A0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4" name="Text Box 43">
          <a:extLst>
            <a:ext uri="{FF2B5EF4-FFF2-40B4-BE49-F238E27FC236}">
              <a16:creationId xmlns:a16="http://schemas.microsoft.com/office/drawing/2014/main" id="{6042B704-CA32-32CD-A415-BF756EB13E2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5" name="Text Box 44">
          <a:extLst>
            <a:ext uri="{FF2B5EF4-FFF2-40B4-BE49-F238E27FC236}">
              <a16:creationId xmlns:a16="http://schemas.microsoft.com/office/drawing/2014/main" id="{F18BB929-6A9B-8CF6-E42C-18BA1855CAA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6" name="Text Box 45">
          <a:extLst>
            <a:ext uri="{FF2B5EF4-FFF2-40B4-BE49-F238E27FC236}">
              <a16:creationId xmlns:a16="http://schemas.microsoft.com/office/drawing/2014/main" id="{8F8C13DE-3663-5D0C-8B47-2AD0DE4028E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7" name="Text Box 46">
          <a:extLst>
            <a:ext uri="{FF2B5EF4-FFF2-40B4-BE49-F238E27FC236}">
              <a16:creationId xmlns:a16="http://schemas.microsoft.com/office/drawing/2014/main" id="{6609F352-67F1-1C1F-B9F7-5D1C019108A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8" name="Text Box 47">
          <a:extLst>
            <a:ext uri="{FF2B5EF4-FFF2-40B4-BE49-F238E27FC236}">
              <a16:creationId xmlns:a16="http://schemas.microsoft.com/office/drawing/2014/main" id="{D3C1642D-45E9-C425-0B8E-3DD9E412D33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09" name="Text Box 48">
          <a:extLst>
            <a:ext uri="{FF2B5EF4-FFF2-40B4-BE49-F238E27FC236}">
              <a16:creationId xmlns:a16="http://schemas.microsoft.com/office/drawing/2014/main" id="{40C3A33F-21A7-C5E7-035B-F9D0AA31FA0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110" name="Text Box 49">
          <a:extLst>
            <a:ext uri="{FF2B5EF4-FFF2-40B4-BE49-F238E27FC236}">
              <a16:creationId xmlns:a16="http://schemas.microsoft.com/office/drawing/2014/main" id="{563A9ABE-FB16-FBA8-1978-AA4BB4106572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1" name="Text Box 50">
          <a:extLst>
            <a:ext uri="{FF2B5EF4-FFF2-40B4-BE49-F238E27FC236}">
              <a16:creationId xmlns:a16="http://schemas.microsoft.com/office/drawing/2014/main" id="{D2963500-C8A5-1770-1B98-ACB5FA024ED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2" name="Text Box 51">
          <a:extLst>
            <a:ext uri="{FF2B5EF4-FFF2-40B4-BE49-F238E27FC236}">
              <a16:creationId xmlns:a16="http://schemas.microsoft.com/office/drawing/2014/main" id="{A7C0795F-5B69-E4C8-4853-704DABF85EC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3" name="Text Box 52">
          <a:extLst>
            <a:ext uri="{FF2B5EF4-FFF2-40B4-BE49-F238E27FC236}">
              <a16:creationId xmlns:a16="http://schemas.microsoft.com/office/drawing/2014/main" id="{F3A98395-083F-65D8-D859-7C5EFCA6BE8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4" name="Text Box 53">
          <a:extLst>
            <a:ext uri="{FF2B5EF4-FFF2-40B4-BE49-F238E27FC236}">
              <a16:creationId xmlns:a16="http://schemas.microsoft.com/office/drawing/2014/main" id="{5480FDC3-154F-52AA-5898-B766FF4BB6E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5" name="Text Box 54">
          <a:extLst>
            <a:ext uri="{FF2B5EF4-FFF2-40B4-BE49-F238E27FC236}">
              <a16:creationId xmlns:a16="http://schemas.microsoft.com/office/drawing/2014/main" id="{AB2A33F8-9B3A-AA23-8453-48DCEEFE9DF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6" name="Text Box 55">
          <a:extLst>
            <a:ext uri="{FF2B5EF4-FFF2-40B4-BE49-F238E27FC236}">
              <a16:creationId xmlns:a16="http://schemas.microsoft.com/office/drawing/2014/main" id="{BFFD2870-776D-62C9-C3A9-26EC17D9FCF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7" name="Text Box 56">
          <a:extLst>
            <a:ext uri="{FF2B5EF4-FFF2-40B4-BE49-F238E27FC236}">
              <a16:creationId xmlns:a16="http://schemas.microsoft.com/office/drawing/2014/main" id="{FA59CDEB-1F4B-1AC4-37CF-F7FD7F3EBCB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8" name="Text Box 57">
          <a:extLst>
            <a:ext uri="{FF2B5EF4-FFF2-40B4-BE49-F238E27FC236}">
              <a16:creationId xmlns:a16="http://schemas.microsoft.com/office/drawing/2014/main" id="{4A2EFBB6-7DA2-220C-83CE-41ED58A3D00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19" name="Text Box 58">
          <a:extLst>
            <a:ext uri="{FF2B5EF4-FFF2-40B4-BE49-F238E27FC236}">
              <a16:creationId xmlns:a16="http://schemas.microsoft.com/office/drawing/2014/main" id="{39D10F15-67DF-DFD0-0A5F-9AEAA381633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0" name="Text Box 59">
          <a:extLst>
            <a:ext uri="{FF2B5EF4-FFF2-40B4-BE49-F238E27FC236}">
              <a16:creationId xmlns:a16="http://schemas.microsoft.com/office/drawing/2014/main" id="{ACD3F722-9A60-1288-9D61-9C4555BEAC5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1" name="Text Box 60">
          <a:extLst>
            <a:ext uri="{FF2B5EF4-FFF2-40B4-BE49-F238E27FC236}">
              <a16:creationId xmlns:a16="http://schemas.microsoft.com/office/drawing/2014/main" id="{CA2D83E4-1EA9-4C9D-4029-A74E5A371E5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2" name="Text Box 61">
          <a:extLst>
            <a:ext uri="{FF2B5EF4-FFF2-40B4-BE49-F238E27FC236}">
              <a16:creationId xmlns:a16="http://schemas.microsoft.com/office/drawing/2014/main" id="{CE3C22FB-9835-CB0E-C7DB-4171C35C416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3" name="Text Box 62">
          <a:extLst>
            <a:ext uri="{FF2B5EF4-FFF2-40B4-BE49-F238E27FC236}">
              <a16:creationId xmlns:a16="http://schemas.microsoft.com/office/drawing/2014/main" id="{C61686CB-A8A2-AC47-007A-1EC92AF51DB4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4" name="Text Box 63">
          <a:extLst>
            <a:ext uri="{FF2B5EF4-FFF2-40B4-BE49-F238E27FC236}">
              <a16:creationId xmlns:a16="http://schemas.microsoft.com/office/drawing/2014/main" id="{77D4C3D8-F334-ABBA-FCDE-7A534FD7077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5" name="Text Box 64">
          <a:extLst>
            <a:ext uri="{FF2B5EF4-FFF2-40B4-BE49-F238E27FC236}">
              <a16:creationId xmlns:a16="http://schemas.microsoft.com/office/drawing/2014/main" id="{776C339F-5875-40BD-68F2-0029545DCAE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6" name="Text Box 65">
          <a:extLst>
            <a:ext uri="{FF2B5EF4-FFF2-40B4-BE49-F238E27FC236}">
              <a16:creationId xmlns:a16="http://schemas.microsoft.com/office/drawing/2014/main" id="{B312F1C7-E176-D724-FE0C-30DA1150023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7" name="Text Box 66">
          <a:extLst>
            <a:ext uri="{FF2B5EF4-FFF2-40B4-BE49-F238E27FC236}">
              <a16:creationId xmlns:a16="http://schemas.microsoft.com/office/drawing/2014/main" id="{ACCB1726-BA02-4201-D64E-7D1ADDF83D4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8" name="Text Box 67">
          <a:extLst>
            <a:ext uri="{FF2B5EF4-FFF2-40B4-BE49-F238E27FC236}">
              <a16:creationId xmlns:a16="http://schemas.microsoft.com/office/drawing/2014/main" id="{D5223D7E-8A99-CD42-F393-9284F7128E4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29" name="Text Box 68">
          <a:extLst>
            <a:ext uri="{FF2B5EF4-FFF2-40B4-BE49-F238E27FC236}">
              <a16:creationId xmlns:a16="http://schemas.microsoft.com/office/drawing/2014/main" id="{346BA4EF-F348-3021-392E-3741C36D9EA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0" name="Text Box 69">
          <a:extLst>
            <a:ext uri="{FF2B5EF4-FFF2-40B4-BE49-F238E27FC236}">
              <a16:creationId xmlns:a16="http://schemas.microsoft.com/office/drawing/2014/main" id="{4CAF5FFF-A25A-735E-CCD4-848EAA4CFF4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1" name="Text Box 70">
          <a:extLst>
            <a:ext uri="{FF2B5EF4-FFF2-40B4-BE49-F238E27FC236}">
              <a16:creationId xmlns:a16="http://schemas.microsoft.com/office/drawing/2014/main" id="{942D3695-FE38-1ABD-492B-D67801B343F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2" name="Text Box 71">
          <a:extLst>
            <a:ext uri="{FF2B5EF4-FFF2-40B4-BE49-F238E27FC236}">
              <a16:creationId xmlns:a16="http://schemas.microsoft.com/office/drawing/2014/main" id="{952EA8E4-1950-12FA-31AB-AA452E5BDD5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3" name="Text Box 72">
          <a:extLst>
            <a:ext uri="{FF2B5EF4-FFF2-40B4-BE49-F238E27FC236}">
              <a16:creationId xmlns:a16="http://schemas.microsoft.com/office/drawing/2014/main" id="{C89B771A-916F-4E79-006D-233CE9C27FC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134" name="Text Box 73">
          <a:extLst>
            <a:ext uri="{FF2B5EF4-FFF2-40B4-BE49-F238E27FC236}">
              <a16:creationId xmlns:a16="http://schemas.microsoft.com/office/drawing/2014/main" id="{F0D2E98C-28EF-9D65-0C25-CA9FB69B0CDF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5" name="Text Box 74">
          <a:extLst>
            <a:ext uri="{FF2B5EF4-FFF2-40B4-BE49-F238E27FC236}">
              <a16:creationId xmlns:a16="http://schemas.microsoft.com/office/drawing/2014/main" id="{DF4650C4-A28E-2B33-C541-9E42A6C7D93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6" name="Text Box 75">
          <a:extLst>
            <a:ext uri="{FF2B5EF4-FFF2-40B4-BE49-F238E27FC236}">
              <a16:creationId xmlns:a16="http://schemas.microsoft.com/office/drawing/2014/main" id="{0D99A15D-C117-805F-A189-3620806BAB7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7" name="Text Box 76">
          <a:extLst>
            <a:ext uri="{FF2B5EF4-FFF2-40B4-BE49-F238E27FC236}">
              <a16:creationId xmlns:a16="http://schemas.microsoft.com/office/drawing/2014/main" id="{B8B184BC-1078-8DB3-0D7B-38FC45A2D6F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8" name="Text Box 77">
          <a:extLst>
            <a:ext uri="{FF2B5EF4-FFF2-40B4-BE49-F238E27FC236}">
              <a16:creationId xmlns:a16="http://schemas.microsoft.com/office/drawing/2014/main" id="{E2145C41-A657-7185-06CF-69901904DAB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39" name="Text Box 78">
          <a:extLst>
            <a:ext uri="{FF2B5EF4-FFF2-40B4-BE49-F238E27FC236}">
              <a16:creationId xmlns:a16="http://schemas.microsoft.com/office/drawing/2014/main" id="{D8871D78-D58D-B273-6BBE-14DD0F8CED6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0" name="Text Box 79">
          <a:extLst>
            <a:ext uri="{FF2B5EF4-FFF2-40B4-BE49-F238E27FC236}">
              <a16:creationId xmlns:a16="http://schemas.microsoft.com/office/drawing/2014/main" id="{E980CB3B-CD0E-8374-37D9-C12E54DDE46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1" name="Text Box 80">
          <a:extLst>
            <a:ext uri="{FF2B5EF4-FFF2-40B4-BE49-F238E27FC236}">
              <a16:creationId xmlns:a16="http://schemas.microsoft.com/office/drawing/2014/main" id="{1D1BFB91-7A76-84EE-A57A-F698261D333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2" name="Text Box 81">
          <a:extLst>
            <a:ext uri="{FF2B5EF4-FFF2-40B4-BE49-F238E27FC236}">
              <a16:creationId xmlns:a16="http://schemas.microsoft.com/office/drawing/2014/main" id="{2B0EC8DA-6828-0664-83C5-DD82E0ECFEB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3" name="Text Box 82">
          <a:extLst>
            <a:ext uri="{FF2B5EF4-FFF2-40B4-BE49-F238E27FC236}">
              <a16:creationId xmlns:a16="http://schemas.microsoft.com/office/drawing/2014/main" id="{ED90677E-741A-A337-9D1D-85D069DBA63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4" name="Text Box 83">
          <a:extLst>
            <a:ext uri="{FF2B5EF4-FFF2-40B4-BE49-F238E27FC236}">
              <a16:creationId xmlns:a16="http://schemas.microsoft.com/office/drawing/2014/main" id="{5831CA43-0E2A-FB1A-87B3-F29272D9D01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5" name="Text Box 84">
          <a:extLst>
            <a:ext uri="{FF2B5EF4-FFF2-40B4-BE49-F238E27FC236}">
              <a16:creationId xmlns:a16="http://schemas.microsoft.com/office/drawing/2014/main" id="{344797B0-BBDF-E222-5120-065C27DB0E6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6" name="Text Box 85">
          <a:extLst>
            <a:ext uri="{FF2B5EF4-FFF2-40B4-BE49-F238E27FC236}">
              <a16:creationId xmlns:a16="http://schemas.microsoft.com/office/drawing/2014/main" id="{8B930CAF-A097-C00F-96E8-630BD92A798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7" name="Text Box 86">
          <a:extLst>
            <a:ext uri="{FF2B5EF4-FFF2-40B4-BE49-F238E27FC236}">
              <a16:creationId xmlns:a16="http://schemas.microsoft.com/office/drawing/2014/main" id="{9E376A28-2367-ACA2-B11C-F22AA99315B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8" name="Text Box 87">
          <a:extLst>
            <a:ext uri="{FF2B5EF4-FFF2-40B4-BE49-F238E27FC236}">
              <a16:creationId xmlns:a16="http://schemas.microsoft.com/office/drawing/2014/main" id="{CD8FAA69-3011-DAFD-DA20-55BA8DCDB08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49" name="Text Box 88">
          <a:extLst>
            <a:ext uri="{FF2B5EF4-FFF2-40B4-BE49-F238E27FC236}">
              <a16:creationId xmlns:a16="http://schemas.microsoft.com/office/drawing/2014/main" id="{7768475D-BE84-1142-D4B6-5B215FF8E5E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0" name="Text Box 89">
          <a:extLst>
            <a:ext uri="{FF2B5EF4-FFF2-40B4-BE49-F238E27FC236}">
              <a16:creationId xmlns:a16="http://schemas.microsoft.com/office/drawing/2014/main" id="{A795D450-702F-D9EF-E04D-3FC21D35CA3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1" name="Text Box 90">
          <a:extLst>
            <a:ext uri="{FF2B5EF4-FFF2-40B4-BE49-F238E27FC236}">
              <a16:creationId xmlns:a16="http://schemas.microsoft.com/office/drawing/2014/main" id="{2DC2B0A4-608F-045C-2F53-6560151E5EC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2" name="Text Box 91">
          <a:extLst>
            <a:ext uri="{FF2B5EF4-FFF2-40B4-BE49-F238E27FC236}">
              <a16:creationId xmlns:a16="http://schemas.microsoft.com/office/drawing/2014/main" id="{3B6BFF57-119D-0B97-E0FA-D4778DF56EF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3" name="Text Box 92">
          <a:extLst>
            <a:ext uri="{FF2B5EF4-FFF2-40B4-BE49-F238E27FC236}">
              <a16:creationId xmlns:a16="http://schemas.microsoft.com/office/drawing/2014/main" id="{6FE1200B-BB21-B1A9-6671-FD07C3A0995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4" name="Text Box 93">
          <a:extLst>
            <a:ext uri="{FF2B5EF4-FFF2-40B4-BE49-F238E27FC236}">
              <a16:creationId xmlns:a16="http://schemas.microsoft.com/office/drawing/2014/main" id="{C99FFC5B-8A8F-C3ED-1167-32126B630FF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5" name="Text Box 94">
          <a:extLst>
            <a:ext uri="{FF2B5EF4-FFF2-40B4-BE49-F238E27FC236}">
              <a16:creationId xmlns:a16="http://schemas.microsoft.com/office/drawing/2014/main" id="{C0FCBFA0-AEBA-CF85-4B3C-9983D396C7F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6" name="Text Box 95">
          <a:extLst>
            <a:ext uri="{FF2B5EF4-FFF2-40B4-BE49-F238E27FC236}">
              <a16:creationId xmlns:a16="http://schemas.microsoft.com/office/drawing/2014/main" id="{A23DADF1-E045-0CC5-F27C-CBCF68DEA32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7" name="Text Box 96">
          <a:extLst>
            <a:ext uri="{FF2B5EF4-FFF2-40B4-BE49-F238E27FC236}">
              <a16:creationId xmlns:a16="http://schemas.microsoft.com/office/drawing/2014/main" id="{8938D276-2EFF-64FC-68ED-7B98175AD2E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158" name="Text Box 97">
          <a:extLst>
            <a:ext uri="{FF2B5EF4-FFF2-40B4-BE49-F238E27FC236}">
              <a16:creationId xmlns:a16="http://schemas.microsoft.com/office/drawing/2014/main" id="{8E142936-DA27-1E42-3FC6-86B5AC619923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59" name="Text Box 98">
          <a:extLst>
            <a:ext uri="{FF2B5EF4-FFF2-40B4-BE49-F238E27FC236}">
              <a16:creationId xmlns:a16="http://schemas.microsoft.com/office/drawing/2014/main" id="{FF4B6A14-D75F-9DED-2AE2-A2D8AFEC0F7A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0" name="Text Box 99">
          <a:extLst>
            <a:ext uri="{FF2B5EF4-FFF2-40B4-BE49-F238E27FC236}">
              <a16:creationId xmlns:a16="http://schemas.microsoft.com/office/drawing/2014/main" id="{BA2EB7AA-9D2F-8315-DD3C-4E1B856E2FB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1" name="Text Box 100">
          <a:extLst>
            <a:ext uri="{FF2B5EF4-FFF2-40B4-BE49-F238E27FC236}">
              <a16:creationId xmlns:a16="http://schemas.microsoft.com/office/drawing/2014/main" id="{620BEED9-1095-518C-18EC-B2764061CC5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2" name="Text Box 101">
          <a:extLst>
            <a:ext uri="{FF2B5EF4-FFF2-40B4-BE49-F238E27FC236}">
              <a16:creationId xmlns:a16="http://schemas.microsoft.com/office/drawing/2014/main" id="{1CBF295F-7D2A-9E12-DD2C-7DACC441CAC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3" name="Text Box 102">
          <a:extLst>
            <a:ext uri="{FF2B5EF4-FFF2-40B4-BE49-F238E27FC236}">
              <a16:creationId xmlns:a16="http://schemas.microsoft.com/office/drawing/2014/main" id="{509180A2-B113-DA1B-4ECA-CDC84914690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4" name="Text Box 103">
          <a:extLst>
            <a:ext uri="{FF2B5EF4-FFF2-40B4-BE49-F238E27FC236}">
              <a16:creationId xmlns:a16="http://schemas.microsoft.com/office/drawing/2014/main" id="{3107C98E-F469-E679-03CF-E8212AEB718F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5" name="Text Box 104">
          <a:extLst>
            <a:ext uri="{FF2B5EF4-FFF2-40B4-BE49-F238E27FC236}">
              <a16:creationId xmlns:a16="http://schemas.microsoft.com/office/drawing/2014/main" id="{81CF5C88-9304-9258-93DF-29A6DFDFE5B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6" name="Text Box 105">
          <a:extLst>
            <a:ext uri="{FF2B5EF4-FFF2-40B4-BE49-F238E27FC236}">
              <a16:creationId xmlns:a16="http://schemas.microsoft.com/office/drawing/2014/main" id="{F00EC663-C9CA-E989-7CE6-BA1DBE740C0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7" name="Text Box 106">
          <a:extLst>
            <a:ext uri="{FF2B5EF4-FFF2-40B4-BE49-F238E27FC236}">
              <a16:creationId xmlns:a16="http://schemas.microsoft.com/office/drawing/2014/main" id="{AA923F36-D477-DB93-2B38-C9165E95A18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8" name="Text Box 107">
          <a:extLst>
            <a:ext uri="{FF2B5EF4-FFF2-40B4-BE49-F238E27FC236}">
              <a16:creationId xmlns:a16="http://schemas.microsoft.com/office/drawing/2014/main" id="{F3F9C32B-3006-2E5A-DFCB-B49036E9472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69" name="Text Box 108">
          <a:extLst>
            <a:ext uri="{FF2B5EF4-FFF2-40B4-BE49-F238E27FC236}">
              <a16:creationId xmlns:a16="http://schemas.microsoft.com/office/drawing/2014/main" id="{5B1A4040-F63C-1445-F4CE-08E3BE39227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0" name="Text Box 109">
          <a:extLst>
            <a:ext uri="{FF2B5EF4-FFF2-40B4-BE49-F238E27FC236}">
              <a16:creationId xmlns:a16="http://schemas.microsoft.com/office/drawing/2014/main" id="{D4B0E616-C73E-09A2-371F-091C351D23F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1" name="Text Box 110">
          <a:extLst>
            <a:ext uri="{FF2B5EF4-FFF2-40B4-BE49-F238E27FC236}">
              <a16:creationId xmlns:a16="http://schemas.microsoft.com/office/drawing/2014/main" id="{EF11A2DC-51D1-2389-CBF9-C5693B83CF0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2" name="Text Box 111">
          <a:extLst>
            <a:ext uri="{FF2B5EF4-FFF2-40B4-BE49-F238E27FC236}">
              <a16:creationId xmlns:a16="http://schemas.microsoft.com/office/drawing/2014/main" id="{CB6E2B60-F14C-CE8A-A904-046099205DA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3" name="Text Box 112">
          <a:extLst>
            <a:ext uri="{FF2B5EF4-FFF2-40B4-BE49-F238E27FC236}">
              <a16:creationId xmlns:a16="http://schemas.microsoft.com/office/drawing/2014/main" id="{4E1079A7-4E6D-A106-E3E7-31998E806C4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4" name="Text Box 113">
          <a:extLst>
            <a:ext uri="{FF2B5EF4-FFF2-40B4-BE49-F238E27FC236}">
              <a16:creationId xmlns:a16="http://schemas.microsoft.com/office/drawing/2014/main" id="{423239A4-28CA-BBD1-0522-B2E8693130C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5" name="Text Box 114">
          <a:extLst>
            <a:ext uri="{FF2B5EF4-FFF2-40B4-BE49-F238E27FC236}">
              <a16:creationId xmlns:a16="http://schemas.microsoft.com/office/drawing/2014/main" id="{528103A2-01E0-E5A6-7567-BE8DAF9B4A7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6" name="Text Box 115">
          <a:extLst>
            <a:ext uri="{FF2B5EF4-FFF2-40B4-BE49-F238E27FC236}">
              <a16:creationId xmlns:a16="http://schemas.microsoft.com/office/drawing/2014/main" id="{DD92C5CE-F97F-0DB4-A2B2-B90CB17DC09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7" name="Text Box 116">
          <a:extLst>
            <a:ext uri="{FF2B5EF4-FFF2-40B4-BE49-F238E27FC236}">
              <a16:creationId xmlns:a16="http://schemas.microsoft.com/office/drawing/2014/main" id="{C5932300-0F31-C9BD-47E2-FB9FE60525B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8" name="Text Box 117">
          <a:extLst>
            <a:ext uri="{FF2B5EF4-FFF2-40B4-BE49-F238E27FC236}">
              <a16:creationId xmlns:a16="http://schemas.microsoft.com/office/drawing/2014/main" id="{486359B9-37EF-306B-D08E-52E8445A859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79" name="Text Box 118">
          <a:extLst>
            <a:ext uri="{FF2B5EF4-FFF2-40B4-BE49-F238E27FC236}">
              <a16:creationId xmlns:a16="http://schemas.microsoft.com/office/drawing/2014/main" id="{821F82CB-101F-868E-FB98-4329148B553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0" name="Text Box 119">
          <a:extLst>
            <a:ext uri="{FF2B5EF4-FFF2-40B4-BE49-F238E27FC236}">
              <a16:creationId xmlns:a16="http://schemas.microsoft.com/office/drawing/2014/main" id="{F6646358-6BFF-BC90-1948-BA550634BDC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1" name="Text Box 120">
          <a:extLst>
            <a:ext uri="{FF2B5EF4-FFF2-40B4-BE49-F238E27FC236}">
              <a16:creationId xmlns:a16="http://schemas.microsoft.com/office/drawing/2014/main" id="{D6BA171B-51FE-F916-C945-A5850950439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182" name="Text Box 121">
          <a:extLst>
            <a:ext uri="{FF2B5EF4-FFF2-40B4-BE49-F238E27FC236}">
              <a16:creationId xmlns:a16="http://schemas.microsoft.com/office/drawing/2014/main" id="{FDF9B15D-3757-3E1D-623F-5848D7E3A3E5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3" name="Text Box 122">
          <a:extLst>
            <a:ext uri="{FF2B5EF4-FFF2-40B4-BE49-F238E27FC236}">
              <a16:creationId xmlns:a16="http://schemas.microsoft.com/office/drawing/2014/main" id="{7C3DC5E8-CFD3-6EEE-0495-12719950B520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4" name="Text Box 123">
          <a:extLst>
            <a:ext uri="{FF2B5EF4-FFF2-40B4-BE49-F238E27FC236}">
              <a16:creationId xmlns:a16="http://schemas.microsoft.com/office/drawing/2014/main" id="{9B0405D8-4524-4B9D-BCC8-AF55B291CF0D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5" name="Text Box 124">
          <a:extLst>
            <a:ext uri="{FF2B5EF4-FFF2-40B4-BE49-F238E27FC236}">
              <a16:creationId xmlns:a16="http://schemas.microsoft.com/office/drawing/2014/main" id="{CE8B4B9B-D8A5-09F5-32F1-E65D4008770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6" name="Text Box 125">
          <a:extLst>
            <a:ext uri="{FF2B5EF4-FFF2-40B4-BE49-F238E27FC236}">
              <a16:creationId xmlns:a16="http://schemas.microsoft.com/office/drawing/2014/main" id="{60850929-4A1B-4B87-35A9-87B0B544518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7" name="Text Box 126">
          <a:extLst>
            <a:ext uri="{FF2B5EF4-FFF2-40B4-BE49-F238E27FC236}">
              <a16:creationId xmlns:a16="http://schemas.microsoft.com/office/drawing/2014/main" id="{3D06F6DA-15A4-77C7-8FC5-41590C8B185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8" name="Text Box 127">
          <a:extLst>
            <a:ext uri="{FF2B5EF4-FFF2-40B4-BE49-F238E27FC236}">
              <a16:creationId xmlns:a16="http://schemas.microsoft.com/office/drawing/2014/main" id="{6B078913-4ED0-3678-635B-75EDD5303CB6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89" name="Text Box 128">
          <a:extLst>
            <a:ext uri="{FF2B5EF4-FFF2-40B4-BE49-F238E27FC236}">
              <a16:creationId xmlns:a16="http://schemas.microsoft.com/office/drawing/2014/main" id="{EF67FB7E-FC71-E9B8-C5ED-F403A8F06BC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0" name="Text Box 129">
          <a:extLst>
            <a:ext uri="{FF2B5EF4-FFF2-40B4-BE49-F238E27FC236}">
              <a16:creationId xmlns:a16="http://schemas.microsoft.com/office/drawing/2014/main" id="{4D2BE0E0-E21A-00A8-7B33-91945E988B5B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1" name="Text Box 130">
          <a:extLst>
            <a:ext uri="{FF2B5EF4-FFF2-40B4-BE49-F238E27FC236}">
              <a16:creationId xmlns:a16="http://schemas.microsoft.com/office/drawing/2014/main" id="{138BFD7C-1422-0E60-B585-E827B513948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2" name="Text Box 131">
          <a:extLst>
            <a:ext uri="{FF2B5EF4-FFF2-40B4-BE49-F238E27FC236}">
              <a16:creationId xmlns:a16="http://schemas.microsoft.com/office/drawing/2014/main" id="{D6C9AD4F-28E7-D828-935D-A2730D8B9692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3" name="Text Box 132">
          <a:extLst>
            <a:ext uri="{FF2B5EF4-FFF2-40B4-BE49-F238E27FC236}">
              <a16:creationId xmlns:a16="http://schemas.microsoft.com/office/drawing/2014/main" id="{033D455C-1C34-2932-F448-B4EAE203B55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4" name="Text Box 133">
          <a:extLst>
            <a:ext uri="{FF2B5EF4-FFF2-40B4-BE49-F238E27FC236}">
              <a16:creationId xmlns:a16="http://schemas.microsoft.com/office/drawing/2014/main" id="{B84BE2FD-44D2-C261-01BA-56F70890628E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5" name="Text Box 134">
          <a:extLst>
            <a:ext uri="{FF2B5EF4-FFF2-40B4-BE49-F238E27FC236}">
              <a16:creationId xmlns:a16="http://schemas.microsoft.com/office/drawing/2014/main" id="{B1AA8636-7557-D12B-430D-552C29B676E7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6" name="Text Box 135">
          <a:extLst>
            <a:ext uri="{FF2B5EF4-FFF2-40B4-BE49-F238E27FC236}">
              <a16:creationId xmlns:a16="http://schemas.microsoft.com/office/drawing/2014/main" id="{E1793C1C-1EE4-2B89-9C85-7BB37654D9F3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7" name="Text Box 136">
          <a:extLst>
            <a:ext uri="{FF2B5EF4-FFF2-40B4-BE49-F238E27FC236}">
              <a16:creationId xmlns:a16="http://schemas.microsoft.com/office/drawing/2014/main" id="{BCF2BFEB-091D-8F80-4907-AFBF39864B9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8" name="Text Box 137">
          <a:extLst>
            <a:ext uri="{FF2B5EF4-FFF2-40B4-BE49-F238E27FC236}">
              <a16:creationId xmlns:a16="http://schemas.microsoft.com/office/drawing/2014/main" id="{F70B9B17-57D2-BC78-D9AB-ADBBAA373039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199" name="Text Box 138">
          <a:extLst>
            <a:ext uri="{FF2B5EF4-FFF2-40B4-BE49-F238E27FC236}">
              <a16:creationId xmlns:a16="http://schemas.microsoft.com/office/drawing/2014/main" id="{9812E3AE-6C15-52AD-EE9A-F6C1501D16B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0" name="Text Box 139">
          <a:extLst>
            <a:ext uri="{FF2B5EF4-FFF2-40B4-BE49-F238E27FC236}">
              <a16:creationId xmlns:a16="http://schemas.microsoft.com/office/drawing/2014/main" id="{18421680-9FEE-48DD-EEA1-85D1597ED648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1" name="Text Box 140">
          <a:extLst>
            <a:ext uri="{FF2B5EF4-FFF2-40B4-BE49-F238E27FC236}">
              <a16:creationId xmlns:a16="http://schemas.microsoft.com/office/drawing/2014/main" id="{45D60D46-6B2B-92DB-B408-F75664AE2A2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2" name="Text Box 141">
          <a:extLst>
            <a:ext uri="{FF2B5EF4-FFF2-40B4-BE49-F238E27FC236}">
              <a16:creationId xmlns:a16="http://schemas.microsoft.com/office/drawing/2014/main" id="{29E80ABB-0BF8-5177-5EFE-7F78EB0401AC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3" name="Text Box 142">
          <a:extLst>
            <a:ext uri="{FF2B5EF4-FFF2-40B4-BE49-F238E27FC236}">
              <a16:creationId xmlns:a16="http://schemas.microsoft.com/office/drawing/2014/main" id="{F5220471-533B-A02C-2440-41769EDE8F25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4" name="Text Box 143">
          <a:extLst>
            <a:ext uri="{FF2B5EF4-FFF2-40B4-BE49-F238E27FC236}">
              <a16:creationId xmlns:a16="http://schemas.microsoft.com/office/drawing/2014/main" id="{F0486B8A-B2CA-A9E8-5FD7-FAD584FDB2A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1112205" name="Text Box 144">
          <a:extLst>
            <a:ext uri="{FF2B5EF4-FFF2-40B4-BE49-F238E27FC236}">
              <a16:creationId xmlns:a16="http://schemas.microsoft.com/office/drawing/2014/main" id="{BA164C4C-9F85-D974-0943-483082C31DF1}"/>
            </a:ext>
          </a:extLst>
        </xdr:cNvPr>
        <xdr:cNvSpPr txBox="1">
          <a:spLocks noChangeArrowheads="1"/>
        </xdr:cNvSpPr>
      </xdr:nvSpPr>
      <xdr:spPr bwMode="auto">
        <a:xfrm>
          <a:off x="81915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1112206" name="Text Box 145">
          <a:extLst>
            <a:ext uri="{FF2B5EF4-FFF2-40B4-BE49-F238E27FC236}">
              <a16:creationId xmlns:a16="http://schemas.microsoft.com/office/drawing/2014/main" id="{72B0F9C5-C1F1-BE48-9A2A-9D4286F9F863}"/>
            </a:ext>
          </a:extLst>
        </xdr:cNvPr>
        <xdr:cNvSpPr txBox="1">
          <a:spLocks noChangeArrowheads="1"/>
        </xdr:cNvSpPr>
      </xdr:nvSpPr>
      <xdr:spPr bwMode="auto">
        <a:xfrm>
          <a:off x="838200" y="2276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381000</xdr:colOff>
      <xdr:row>0</xdr:row>
      <xdr:rowOff>19050</xdr:rowOff>
    </xdr:to>
    <xdr:pic>
      <xdr:nvPicPr>
        <xdr:cNvPr id="51112207" name="Picture 1" descr="ESCUDO DE LA REPUBLICA DOMINICANA">
          <a:extLst>
            <a:ext uri="{FF2B5EF4-FFF2-40B4-BE49-F238E27FC236}">
              <a16:creationId xmlns:a16="http://schemas.microsoft.com/office/drawing/2014/main" id="{F9E9044A-34A7-56C3-CDAA-E5A9451D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0</xdr:row>
      <xdr:rowOff>66675</xdr:rowOff>
    </xdr:from>
    <xdr:to>
      <xdr:col>1</xdr:col>
      <xdr:colOff>3514725</xdr:colOff>
      <xdr:row>4</xdr:row>
      <xdr:rowOff>19050</xdr:rowOff>
    </xdr:to>
    <xdr:pic>
      <xdr:nvPicPr>
        <xdr:cNvPr id="51112208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717F53C0-9561-5F92-8042-D5EB82C6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81250" y="66675"/>
          <a:ext cx="1952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1604102</xdr:colOff>
      <xdr:row>176</xdr:row>
      <xdr:rowOff>104776</xdr:rowOff>
    </xdr:from>
    <xdr:to>
      <xdr:col>1</xdr:col>
      <xdr:colOff>3295650</xdr:colOff>
      <xdr:row>184</xdr:row>
      <xdr:rowOff>1</xdr:rowOff>
    </xdr:to>
    <xdr:pic>
      <xdr:nvPicPr>
        <xdr:cNvPr id="2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422EA20D-8AA7-4D77-906C-ACF999E9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423252" y="34404301"/>
          <a:ext cx="1691548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1600199</xdr:colOff>
      <xdr:row>299</xdr:row>
      <xdr:rowOff>132498</xdr:rowOff>
    </xdr:from>
    <xdr:to>
      <xdr:col>1</xdr:col>
      <xdr:colOff>3133724</xdr:colOff>
      <xdr:row>306</xdr:row>
      <xdr:rowOff>104775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5B4B41DE-67CA-4667-94B5-9AE06142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419349" y="54767898"/>
          <a:ext cx="1533525" cy="1105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373E-0E05-4565-A6F2-BC505FB32B76}">
  <dimension ref="A1:K414"/>
  <sheetViews>
    <sheetView tabSelected="1" zoomScaleNormal="100" workbookViewId="0">
      <selection activeCell="AP3" sqref="AP3"/>
    </sheetView>
  </sheetViews>
  <sheetFormatPr baseColWidth="10" defaultRowHeight="12.75" x14ac:dyDescent="0.2"/>
  <cols>
    <col min="1" max="1" width="12.28515625" customWidth="1"/>
    <col min="2" max="2" width="62.85546875" customWidth="1"/>
    <col min="3" max="3" width="22.140625" customWidth="1"/>
    <col min="4" max="4" width="12.85546875" customWidth="1"/>
    <col min="5" max="5" width="50" customWidth="1"/>
    <col min="6" max="6" width="15.28515625" customWidth="1"/>
    <col min="7" max="7" width="13.42578125" customWidth="1"/>
    <col min="8" max="8" width="8.85546875" customWidth="1"/>
    <col min="9" max="9" width="14.28515625" customWidth="1"/>
    <col min="10" max="10" width="3.28515625" customWidth="1"/>
    <col min="11" max="11" width="11.7109375" bestFit="1" customWidth="1"/>
  </cols>
  <sheetData>
    <row r="1" spans="1:11" x14ac:dyDescent="0.2">
      <c r="A1" s="106"/>
      <c r="B1" s="107"/>
      <c r="C1" s="108"/>
      <c r="D1" s="60"/>
      <c r="E1" s="67"/>
    </row>
    <row r="2" spans="1:11" x14ac:dyDescent="0.2">
      <c r="A2" s="109"/>
      <c r="B2" s="110"/>
      <c r="C2" s="111"/>
      <c r="D2" s="60"/>
      <c r="E2" s="67"/>
    </row>
    <row r="3" spans="1:11" ht="32.25" customHeight="1" x14ac:dyDescent="0.2">
      <c r="A3" s="112"/>
      <c r="B3" s="113"/>
      <c r="C3" s="114"/>
      <c r="D3" s="14"/>
      <c r="E3" s="19"/>
    </row>
    <row r="4" spans="1:11" ht="33.75" customHeight="1" x14ac:dyDescent="0.2">
      <c r="A4" s="115"/>
      <c r="B4" s="116"/>
      <c r="C4" s="117"/>
      <c r="D4" s="60"/>
      <c r="E4" s="25"/>
    </row>
    <row r="5" spans="1:11" ht="14.25" customHeight="1" x14ac:dyDescent="0.2">
      <c r="A5" s="118" t="s">
        <v>9</v>
      </c>
      <c r="B5" s="119"/>
      <c r="C5" s="120"/>
      <c r="D5" s="60"/>
      <c r="E5" s="25"/>
      <c r="F5" s="10"/>
    </row>
    <row r="6" spans="1:11" ht="17.25" customHeight="1" x14ac:dyDescent="0.2">
      <c r="A6" s="121" t="s">
        <v>2</v>
      </c>
      <c r="B6" s="101"/>
      <c r="C6" s="122"/>
      <c r="D6" s="60"/>
      <c r="E6" s="25"/>
      <c r="F6" s="9"/>
    </row>
    <row r="7" spans="1:11" ht="12.75" customHeight="1" x14ac:dyDescent="0.2">
      <c r="A7" s="118" t="s">
        <v>360</v>
      </c>
      <c r="B7" s="119"/>
      <c r="C7" s="120"/>
      <c r="D7" s="93"/>
      <c r="E7" s="93"/>
      <c r="F7" s="9"/>
    </row>
    <row r="8" spans="1:11" ht="17.25" customHeight="1" thickBot="1" x14ac:dyDescent="0.25">
      <c r="A8" s="121" t="s">
        <v>33</v>
      </c>
      <c r="B8" s="101"/>
      <c r="C8" s="122"/>
      <c r="D8" s="60"/>
      <c r="E8" s="60"/>
      <c r="F8" s="19"/>
    </row>
    <row r="9" spans="1:11" ht="26.25" customHeight="1" thickBot="1" x14ac:dyDescent="0.25">
      <c r="A9" s="90" t="s">
        <v>20</v>
      </c>
      <c r="B9" s="91" t="s">
        <v>0</v>
      </c>
      <c r="C9" s="92" t="s">
        <v>1</v>
      </c>
      <c r="D9" s="14"/>
      <c r="G9" s="10"/>
      <c r="H9" s="10"/>
      <c r="I9" s="9"/>
    </row>
    <row r="10" spans="1:11" ht="18" customHeight="1" x14ac:dyDescent="0.2">
      <c r="A10" s="123">
        <v>2.1</v>
      </c>
      <c r="B10" s="89" t="s">
        <v>3</v>
      </c>
      <c r="C10" s="124"/>
      <c r="D10" s="14"/>
      <c r="E10" s="60"/>
      <c r="F10" s="67"/>
      <c r="G10" s="10"/>
      <c r="H10" s="10"/>
      <c r="I10" s="49"/>
    </row>
    <row r="11" spans="1:11" ht="18" customHeight="1" x14ac:dyDescent="0.2">
      <c r="A11" s="125" t="s">
        <v>4</v>
      </c>
      <c r="B11" s="27" t="s">
        <v>22</v>
      </c>
      <c r="C11" s="126"/>
      <c r="D11" s="14"/>
      <c r="E11" s="60"/>
      <c r="F11" s="25"/>
      <c r="G11" s="10"/>
      <c r="H11" s="10"/>
      <c r="I11" s="9"/>
    </row>
    <row r="12" spans="1:11" ht="16.5" customHeight="1" x14ac:dyDescent="0.2">
      <c r="A12" s="125" t="s">
        <v>13</v>
      </c>
      <c r="B12" s="27" t="s">
        <v>23</v>
      </c>
      <c r="C12" s="126"/>
      <c r="D12" s="60"/>
      <c r="E12" s="87"/>
      <c r="F12" s="19"/>
      <c r="G12" s="48"/>
      <c r="H12" s="51"/>
      <c r="I12" s="9"/>
    </row>
    <row r="13" spans="1:11" ht="16.5" customHeight="1" x14ac:dyDescent="0.2">
      <c r="A13" s="127" t="s">
        <v>11</v>
      </c>
      <c r="B13" s="28" t="s">
        <v>212</v>
      </c>
      <c r="C13" s="128">
        <f>11224096.93</f>
        <v>11224096.93</v>
      </c>
      <c r="E13" s="60"/>
      <c r="F13" s="25"/>
      <c r="G13" s="10"/>
      <c r="H13" s="10"/>
      <c r="I13" s="9"/>
      <c r="K13" s="10"/>
    </row>
    <row r="14" spans="1:11" ht="15.75" customHeight="1" x14ac:dyDescent="0.2">
      <c r="A14" s="127" t="s">
        <v>11</v>
      </c>
      <c r="B14" s="28" t="s">
        <v>213</v>
      </c>
      <c r="C14" s="128">
        <v>6567893.7699999996</v>
      </c>
      <c r="E14" s="60"/>
      <c r="F14" s="50"/>
      <c r="G14" s="10"/>
      <c r="H14" s="51"/>
      <c r="I14" s="9"/>
      <c r="K14" s="9"/>
    </row>
    <row r="15" spans="1:11" ht="16.5" customHeight="1" x14ac:dyDescent="0.2">
      <c r="A15" s="125" t="s">
        <v>5</v>
      </c>
      <c r="B15" s="26" t="s">
        <v>24</v>
      </c>
      <c r="C15" s="129"/>
      <c r="D15" s="60"/>
      <c r="F15" s="25"/>
      <c r="G15" s="10"/>
      <c r="H15" s="51"/>
      <c r="I15" s="9"/>
      <c r="K15" s="9"/>
    </row>
    <row r="16" spans="1:11" ht="18.75" customHeight="1" x14ac:dyDescent="0.2">
      <c r="A16" s="127" t="s">
        <v>214</v>
      </c>
      <c r="B16" s="28" t="s">
        <v>215</v>
      </c>
      <c r="C16" s="128">
        <f>150000+7226534.5</f>
        <v>7376534.5</v>
      </c>
      <c r="D16" s="60"/>
      <c r="E16" s="60"/>
      <c r="F16" s="25"/>
      <c r="G16" s="10"/>
      <c r="H16" s="51"/>
      <c r="I16" s="9"/>
      <c r="K16" s="9"/>
    </row>
    <row r="17" spans="1:11" ht="14.25" customHeight="1" x14ac:dyDescent="0.2">
      <c r="A17" s="130" t="s">
        <v>216</v>
      </c>
      <c r="B17" s="35" t="s">
        <v>217</v>
      </c>
      <c r="C17" s="128">
        <v>61154.8</v>
      </c>
      <c r="D17" s="60"/>
      <c r="E17" s="60"/>
      <c r="F17" s="25"/>
      <c r="G17" s="10"/>
      <c r="H17" s="51"/>
      <c r="I17" s="9"/>
      <c r="K17" s="9"/>
    </row>
    <row r="18" spans="1:11" ht="13.5" customHeight="1" x14ac:dyDescent="0.2">
      <c r="A18" s="131" t="s">
        <v>151</v>
      </c>
      <c r="B18" s="29" t="s">
        <v>154</v>
      </c>
      <c r="C18" s="132"/>
      <c r="D18" s="60"/>
      <c r="E18" s="60"/>
      <c r="F18" s="25"/>
      <c r="G18" s="46"/>
      <c r="H18" s="51"/>
      <c r="I18" s="9"/>
      <c r="K18" s="9"/>
    </row>
    <row r="19" spans="1:11" ht="18.75" customHeight="1" x14ac:dyDescent="0.2">
      <c r="A19" s="127" t="s">
        <v>152</v>
      </c>
      <c r="B19" s="28" t="s">
        <v>154</v>
      </c>
      <c r="C19" s="128"/>
      <c r="D19" s="14"/>
      <c r="E19" s="60"/>
      <c r="F19" s="25"/>
      <c r="G19" s="62"/>
      <c r="H19" s="51"/>
      <c r="I19" s="9"/>
      <c r="K19" s="9"/>
    </row>
    <row r="20" spans="1:11" ht="18.75" customHeight="1" x14ac:dyDescent="0.2">
      <c r="A20" s="125" t="s">
        <v>57</v>
      </c>
      <c r="B20" s="26" t="s">
        <v>56</v>
      </c>
      <c r="C20" s="128"/>
      <c r="D20" s="19"/>
      <c r="E20" s="60"/>
      <c r="F20" s="25"/>
      <c r="G20" s="47"/>
      <c r="H20" s="51"/>
      <c r="I20" s="9"/>
      <c r="K20" s="9"/>
    </row>
    <row r="21" spans="1:11" ht="15.75" customHeight="1" x14ac:dyDescent="0.2">
      <c r="A21" s="133" t="s">
        <v>59</v>
      </c>
      <c r="B21" s="33" t="s">
        <v>60</v>
      </c>
      <c r="C21" s="128"/>
      <c r="D21" s="60"/>
      <c r="E21" s="14"/>
      <c r="F21" s="19"/>
      <c r="G21" s="12"/>
      <c r="H21" s="51"/>
      <c r="I21" s="9"/>
      <c r="K21" s="9"/>
    </row>
    <row r="22" spans="1:11" ht="14.25" customHeight="1" x14ac:dyDescent="0.2">
      <c r="A22" s="127" t="s">
        <v>54</v>
      </c>
      <c r="B22" s="28" t="s">
        <v>55</v>
      </c>
      <c r="C22" s="128"/>
      <c r="D22" s="6"/>
      <c r="E22" s="14"/>
      <c r="F22" s="19"/>
      <c r="G22" s="23"/>
      <c r="H22" s="48"/>
      <c r="I22" s="9"/>
      <c r="K22" s="9"/>
    </row>
    <row r="23" spans="1:11" ht="15.75" customHeight="1" x14ac:dyDescent="0.2">
      <c r="A23" s="131" t="s">
        <v>43</v>
      </c>
      <c r="B23" s="29" t="s">
        <v>40</v>
      </c>
      <c r="C23" s="134"/>
      <c r="D23" s="79"/>
      <c r="E23" s="60"/>
      <c r="F23" s="67"/>
      <c r="G23" s="9"/>
      <c r="H23" s="10"/>
      <c r="I23" s="23"/>
      <c r="K23" s="9"/>
    </row>
    <row r="24" spans="1:11" ht="19.5" customHeight="1" x14ac:dyDescent="0.2">
      <c r="A24" s="131" t="s">
        <v>44</v>
      </c>
      <c r="B24" s="29" t="s">
        <v>45</v>
      </c>
      <c r="C24" s="135"/>
      <c r="D24" s="80"/>
      <c r="E24" s="60"/>
      <c r="F24" s="50"/>
      <c r="G24" s="19"/>
      <c r="H24" s="48"/>
      <c r="I24" s="5"/>
      <c r="K24" s="9"/>
    </row>
    <row r="25" spans="1:11" ht="18" customHeight="1" x14ac:dyDescent="0.2">
      <c r="A25" s="127" t="s">
        <v>42</v>
      </c>
      <c r="B25" s="28" t="s">
        <v>41</v>
      </c>
      <c r="C25" s="128">
        <f>22500+1352500</f>
        <v>1375000</v>
      </c>
      <c r="D25" s="14"/>
      <c r="E25" s="60"/>
      <c r="F25" s="25"/>
      <c r="G25" s="20"/>
      <c r="H25" s="23"/>
      <c r="I25" s="12"/>
      <c r="K25" s="10"/>
    </row>
    <row r="26" spans="1:11" ht="18" customHeight="1" x14ac:dyDescent="0.2">
      <c r="A26" s="136" t="s">
        <v>251</v>
      </c>
      <c r="B26" s="32" t="s">
        <v>252</v>
      </c>
      <c r="C26" s="128"/>
      <c r="D26" s="22"/>
      <c r="E26" s="14"/>
      <c r="F26" s="24"/>
      <c r="G26" s="20"/>
      <c r="H26" s="12"/>
      <c r="I26" s="12"/>
      <c r="K26" s="10"/>
    </row>
    <row r="27" spans="1:11" ht="17.25" customHeight="1" x14ac:dyDescent="0.2">
      <c r="A27" s="136" t="s">
        <v>159</v>
      </c>
      <c r="B27" s="36" t="s">
        <v>58</v>
      </c>
      <c r="C27" s="128"/>
      <c r="D27" s="14"/>
      <c r="E27" s="82"/>
      <c r="F27" s="24"/>
      <c r="G27" s="10"/>
      <c r="H27" s="10"/>
      <c r="I27" s="9"/>
      <c r="J27" s="10"/>
      <c r="K27" s="10"/>
    </row>
    <row r="28" spans="1:11" ht="16.5" customHeight="1" x14ac:dyDescent="0.2">
      <c r="A28" s="136" t="s">
        <v>153</v>
      </c>
      <c r="B28" s="32" t="s">
        <v>158</v>
      </c>
      <c r="C28" s="128"/>
      <c r="D28" s="19"/>
      <c r="E28" s="60"/>
      <c r="F28" s="25"/>
      <c r="G28" s="46"/>
      <c r="H28" s="10"/>
      <c r="I28" s="9"/>
      <c r="J28" s="10"/>
      <c r="K28" s="9"/>
    </row>
    <row r="29" spans="1:11" ht="18.75" customHeight="1" x14ac:dyDescent="0.2">
      <c r="A29" s="136" t="s">
        <v>343</v>
      </c>
      <c r="B29" s="32" t="s">
        <v>344</v>
      </c>
      <c r="C29" s="128"/>
      <c r="D29" s="19"/>
      <c r="E29" s="66"/>
      <c r="F29" s="19"/>
      <c r="G29" s="46"/>
      <c r="H29" s="10"/>
      <c r="I29" s="9"/>
      <c r="J29" s="10"/>
      <c r="K29" s="9"/>
    </row>
    <row r="30" spans="1:11" ht="17.25" customHeight="1" x14ac:dyDescent="0.2">
      <c r="A30" s="125" t="s">
        <v>6</v>
      </c>
      <c r="B30" s="27" t="s">
        <v>25</v>
      </c>
      <c r="C30" s="132"/>
      <c r="D30" s="19"/>
      <c r="E30" s="87"/>
      <c r="F30" s="94"/>
      <c r="G30" s="2"/>
      <c r="H30" s="10"/>
      <c r="I30" s="9"/>
      <c r="K30" s="10"/>
    </row>
    <row r="31" spans="1:11" ht="18" customHeight="1" x14ac:dyDescent="0.2">
      <c r="A31" s="127" t="s">
        <v>7</v>
      </c>
      <c r="B31" s="28" t="s">
        <v>26</v>
      </c>
      <c r="C31" s="128">
        <f>10635+462226.78+788384.74+512361.29+4335.88</f>
        <v>1777943.69</v>
      </c>
      <c r="D31" s="19"/>
      <c r="E31" s="66"/>
      <c r="F31" s="19"/>
      <c r="G31" s="61"/>
      <c r="H31" s="51"/>
      <c r="I31" s="9"/>
      <c r="K31" s="10"/>
    </row>
    <row r="32" spans="1:11" ht="15.75" customHeight="1" x14ac:dyDescent="0.2">
      <c r="A32" s="127" t="s">
        <v>8</v>
      </c>
      <c r="B32" s="28" t="s">
        <v>27</v>
      </c>
      <c r="C32" s="128">
        <f>10650+466320.44+796910.91+513083.95+4342</f>
        <v>1791307.3</v>
      </c>
      <c r="D32" s="19"/>
      <c r="E32" s="66"/>
      <c r="F32" s="19"/>
      <c r="G32" s="9"/>
      <c r="H32" s="51"/>
      <c r="I32" s="9"/>
    </row>
    <row r="33" spans="1:9" ht="12.75" customHeight="1" x14ac:dyDescent="0.2">
      <c r="A33" s="127" t="s">
        <v>253</v>
      </c>
      <c r="B33" s="28" t="s">
        <v>28</v>
      </c>
      <c r="C33" s="128">
        <f>1465.22+43462.23+119602.99+77791.88+703.28</f>
        <v>243025.6</v>
      </c>
      <c r="D33" s="19"/>
      <c r="E33" s="24"/>
      <c r="F33" s="19"/>
      <c r="G33" s="3"/>
      <c r="H33" s="51"/>
      <c r="I33" s="9"/>
    </row>
    <row r="34" spans="1:9" ht="17.25" customHeight="1" thickBot="1" x14ac:dyDescent="0.25">
      <c r="A34" s="127" t="s">
        <v>12</v>
      </c>
      <c r="B34" s="28" t="s">
        <v>29</v>
      </c>
      <c r="C34" s="137">
        <v>131357.9</v>
      </c>
      <c r="D34" s="19"/>
      <c r="E34" s="14"/>
      <c r="F34" s="84"/>
      <c r="G34" s="5"/>
      <c r="H34" s="51"/>
      <c r="I34" s="9"/>
    </row>
    <row r="35" spans="1:9" ht="19.5" customHeight="1" thickBot="1" x14ac:dyDescent="0.25">
      <c r="A35" s="127"/>
      <c r="B35" s="27" t="s">
        <v>30</v>
      </c>
      <c r="C35" s="138">
        <f>SUM(C12:C34)</f>
        <v>30548314.490000002</v>
      </c>
      <c r="D35" s="19"/>
      <c r="E35" s="60"/>
      <c r="F35" s="25"/>
      <c r="G35" s="3"/>
      <c r="H35" s="51"/>
      <c r="I35" s="9"/>
    </row>
    <row r="36" spans="1:9" ht="18" customHeight="1" x14ac:dyDescent="0.2">
      <c r="A36" s="139">
        <v>2.2000000000000002</v>
      </c>
      <c r="B36" s="27" t="s">
        <v>14</v>
      </c>
      <c r="C36" s="135"/>
      <c r="D36" s="19"/>
      <c r="E36" s="10"/>
      <c r="F36" s="19"/>
      <c r="G36" s="10"/>
      <c r="H36" s="51"/>
      <c r="I36" s="9"/>
    </row>
    <row r="37" spans="1:9" ht="18" customHeight="1" x14ac:dyDescent="0.2">
      <c r="A37" s="139" t="s">
        <v>15</v>
      </c>
      <c r="B37" s="27" t="s">
        <v>31</v>
      </c>
      <c r="C37" s="129"/>
      <c r="D37" s="19"/>
      <c r="E37" s="60"/>
      <c r="F37" s="19"/>
      <c r="H37" s="51"/>
      <c r="I37" s="9"/>
    </row>
    <row r="38" spans="1:9" ht="13.5" customHeight="1" x14ac:dyDescent="0.2">
      <c r="A38" s="140" t="s">
        <v>16</v>
      </c>
      <c r="B38" s="28" t="s">
        <v>17</v>
      </c>
      <c r="C38" s="129">
        <v>0</v>
      </c>
      <c r="D38" s="19"/>
      <c r="E38" s="25"/>
      <c r="F38" s="19"/>
      <c r="H38" s="51"/>
      <c r="I38" s="9"/>
    </row>
    <row r="39" spans="1:9" ht="15" customHeight="1" x14ac:dyDescent="0.2">
      <c r="A39" s="140" t="s">
        <v>18</v>
      </c>
      <c r="B39" s="28" t="s">
        <v>32</v>
      </c>
      <c r="C39" s="129"/>
      <c r="D39" s="4"/>
      <c r="E39" s="25"/>
      <c r="F39" s="19"/>
      <c r="G39" s="9"/>
      <c r="H39" s="51"/>
      <c r="I39" s="9"/>
    </row>
    <row r="40" spans="1:9" ht="18.75" customHeight="1" x14ac:dyDescent="0.2">
      <c r="A40" s="141" t="s">
        <v>139</v>
      </c>
      <c r="B40" s="29" t="s">
        <v>140</v>
      </c>
      <c r="C40" s="129"/>
      <c r="D40" s="19"/>
      <c r="E40" s="85"/>
      <c r="F40" s="19"/>
      <c r="G40" s="9"/>
      <c r="H40" s="51"/>
      <c r="I40" s="9"/>
    </row>
    <row r="41" spans="1:9" ht="16.5" customHeight="1" x14ac:dyDescent="0.2">
      <c r="A41" s="140" t="s">
        <v>141</v>
      </c>
      <c r="B41" s="28" t="s">
        <v>142</v>
      </c>
      <c r="C41" s="129">
        <f>354000+70800</f>
        <v>424800</v>
      </c>
      <c r="D41" s="19"/>
      <c r="E41" s="60"/>
      <c r="F41" s="19"/>
      <c r="G41" s="9"/>
      <c r="H41" s="10"/>
      <c r="I41" s="9"/>
    </row>
    <row r="42" spans="1:9" ht="14.25" customHeight="1" x14ac:dyDescent="0.2">
      <c r="A42" s="140" t="s">
        <v>143</v>
      </c>
      <c r="B42" s="28" t="s">
        <v>144</v>
      </c>
      <c r="C42" s="129">
        <v>123900</v>
      </c>
      <c r="D42" s="23"/>
      <c r="E42" s="60"/>
      <c r="F42" s="19"/>
      <c r="G42" s="9"/>
      <c r="H42" s="10"/>
      <c r="I42" s="10"/>
    </row>
    <row r="43" spans="1:9" ht="14.25" customHeight="1" x14ac:dyDescent="0.2">
      <c r="A43" s="142" t="s">
        <v>36</v>
      </c>
      <c r="B43" s="38" t="s">
        <v>34</v>
      </c>
      <c r="C43" s="135"/>
      <c r="E43" s="60"/>
      <c r="F43" s="19"/>
      <c r="G43" s="9"/>
      <c r="H43" s="10"/>
      <c r="I43" s="10"/>
    </row>
    <row r="44" spans="1:9" ht="16.5" customHeight="1" x14ac:dyDescent="0.2">
      <c r="A44" s="136" t="s">
        <v>35</v>
      </c>
      <c r="B44" s="36" t="s">
        <v>37</v>
      </c>
      <c r="C44" s="129">
        <f>9600+50000+21300+44800+50900+4050+3400+4650+4050+4050+1900+123500+1500+143400+2700+44800</f>
        <v>514600</v>
      </c>
      <c r="D44" s="25"/>
      <c r="E44" s="95"/>
      <c r="F44" s="19"/>
      <c r="G44" s="12"/>
      <c r="H44" s="10"/>
      <c r="I44" s="10"/>
    </row>
    <row r="45" spans="1:9" ht="16.5" customHeight="1" x14ac:dyDescent="0.2">
      <c r="A45" s="136" t="s">
        <v>351</v>
      </c>
      <c r="B45" s="36" t="s">
        <v>352</v>
      </c>
      <c r="C45" s="129"/>
      <c r="E45" s="60"/>
      <c r="F45" s="19"/>
      <c r="G45" s="12"/>
      <c r="H45" s="10"/>
      <c r="I45" s="10"/>
    </row>
    <row r="46" spans="1:9" ht="15.75" customHeight="1" x14ac:dyDescent="0.2">
      <c r="A46" s="143" t="s">
        <v>47</v>
      </c>
      <c r="B46" s="38" t="s">
        <v>46</v>
      </c>
      <c r="C46" s="129"/>
      <c r="D46" s="19"/>
      <c r="E46" s="96"/>
      <c r="F46" s="19"/>
      <c r="G46" s="12"/>
      <c r="H46" s="10"/>
      <c r="I46" s="10"/>
    </row>
    <row r="47" spans="1:9" ht="15" customHeight="1" x14ac:dyDescent="0.2">
      <c r="A47" s="136" t="s">
        <v>48</v>
      </c>
      <c r="B47" s="36" t="s">
        <v>346</v>
      </c>
      <c r="C47" s="129"/>
      <c r="D47" s="78"/>
      <c r="E47" s="50"/>
      <c r="F47" s="19"/>
      <c r="G47" s="50"/>
      <c r="H47" s="10"/>
      <c r="I47" s="10"/>
    </row>
    <row r="48" spans="1:9" ht="17.25" customHeight="1" x14ac:dyDescent="0.2">
      <c r="A48" s="143" t="s">
        <v>63</v>
      </c>
      <c r="B48" s="38" t="s">
        <v>62</v>
      </c>
      <c r="C48" s="129"/>
      <c r="E48" s="60"/>
      <c r="F48" s="19"/>
    </row>
    <row r="49" spans="1:9" ht="17.25" customHeight="1" x14ac:dyDescent="0.2">
      <c r="A49" s="136" t="s">
        <v>61</v>
      </c>
      <c r="B49" s="28" t="s">
        <v>165</v>
      </c>
      <c r="C49" s="129">
        <f>71390+56463+40887+41536</f>
        <v>210276</v>
      </c>
      <c r="E49" s="97"/>
      <c r="F49" s="19"/>
      <c r="G49" s="9"/>
      <c r="H49" s="10"/>
      <c r="I49" s="10"/>
    </row>
    <row r="50" spans="1:9" ht="13.5" customHeight="1" x14ac:dyDescent="0.2">
      <c r="A50" s="136" t="s">
        <v>342</v>
      </c>
      <c r="B50" s="41" t="s">
        <v>341</v>
      </c>
      <c r="C50" s="129"/>
      <c r="D50" s="6"/>
      <c r="E50" s="60"/>
      <c r="F50" s="19"/>
      <c r="G50" s="48"/>
      <c r="H50" s="10"/>
      <c r="I50" s="10"/>
    </row>
    <row r="51" spans="1:9" ht="15.75" customHeight="1" x14ac:dyDescent="0.2">
      <c r="A51" s="136" t="s">
        <v>202</v>
      </c>
      <c r="B51" s="41" t="s">
        <v>210</v>
      </c>
      <c r="C51" s="129"/>
      <c r="D51" s="19"/>
      <c r="E51" s="60"/>
      <c r="F51" s="19"/>
      <c r="G51" s="6"/>
      <c r="H51" s="10"/>
      <c r="I51" s="10"/>
    </row>
    <row r="52" spans="1:9" ht="15" customHeight="1" x14ac:dyDescent="0.2">
      <c r="A52" s="136" t="s">
        <v>149</v>
      </c>
      <c r="B52" s="28" t="s">
        <v>150</v>
      </c>
      <c r="C52" s="129"/>
      <c r="D52" s="19"/>
      <c r="E52" s="67"/>
      <c r="F52" s="19"/>
      <c r="G52" s="6"/>
      <c r="H52" s="10"/>
      <c r="I52" s="10"/>
    </row>
    <row r="53" spans="1:9" ht="15" customHeight="1" x14ac:dyDescent="0.2">
      <c r="A53" s="136" t="s">
        <v>192</v>
      </c>
      <c r="B53" s="32" t="s">
        <v>193</v>
      </c>
      <c r="C53" s="129">
        <v>230100</v>
      </c>
      <c r="D53" s="7"/>
      <c r="E53" s="85"/>
      <c r="F53" s="86"/>
      <c r="G53" s="6"/>
      <c r="H53" s="10"/>
      <c r="I53" s="10"/>
    </row>
    <row r="54" spans="1:9" ht="12.75" customHeight="1" x14ac:dyDescent="0.2">
      <c r="A54" s="143" t="s">
        <v>136</v>
      </c>
      <c r="B54" s="29" t="s">
        <v>137</v>
      </c>
      <c r="C54" s="132"/>
      <c r="E54" s="85"/>
      <c r="F54" s="86"/>
      <c r="G54" s="6"/>
      <c r="H54" s="10"/>
      <c r="I54" s="10"/>
    </row>
    <row r="55" spans="1:9" ht="14.25" customHeight="1" x14ac:dyDescent="0.2">
      <c r="A55" s="136" t="s">
        <v>260</v>
      </c>
      <c r="B55" s="28" t="s">
        <v>138</v>
      </c>
      <c r="C55" s="129"/>
      <c r="D55" s="7"/>
      <c r="E55" s="60"/>
      <c r="F55" s="19"/>
      <c r="G55" s="6"/>
      <c r="H55" s="10"/>
      <c r="I55" s="10"/>
    </row>
    <row r="56" spans="1:9" ht="17.25" customHeight="1" x14ac:dyDescent="0.2">
      <c r="A56" s="136" t="s">
        <v>264</v>
      </c>
      <c r="B56" s="28" t="s">
        <v>265</v>
      </c>
      <c r="C56" s="129"/>
      <c r="D56" s="7"/>
      <c r="E56" s="10"/>
      <c r="F56" s="19"/>
      <c r="G56" s="6"/>
      <c r="H56" s="10"/>
      <c r="I56" s="10"/>
    </row>
    <row r="57" spans="1:9" ht="17.25" customHeight="1" x14ac:dyDescent="0.2">
      <c r="A57" s="143" t="s">
        <v>330</v>
      </c>
      <c r="B57" s="29" t="s">
        <v>331</v>
      </c>
      <c r="C57" s="129"/>
      <c r="E57" s="60"/>
      <c r="F57" s="19"/>
      <c r="G57" s="6"/>
      <c r="H57" s="10"/>
      <c r="I57" s="10"/>
    </row>
    <row r="58" spans="1:9" ht="17.25" customHeight="1" x14ac:dyDescent="0.2">
      <c r="A58" s="136" t="s">
        <v>359</v>
      </c>
      <c r="B58" s="28" t="s">
        <v>332</v>
      </c>
      <c r="C58" s="129">
        <v>182992.34</v>
      </c>
      <c r="E58" s="60"/>
      <c r="F58" s="19"/>
      <c r="G58" s="6"/>
      <c r="H58" s="10"/>
      <c r="I58" s="10"/>
    </row>
    <row r="59" spans="1:9" ht="15.75" customHeight="1" x14ac:dyDescent="0.2">
      <c r="A59" s="143" t="s">
        <v>172</v>
      </c>
      <c r="B59" s="40" t="s">
        <v>171</v>
      </c>
      <c r="C59" s="129"/>
      <c r="E59" s="14"/>
      <c r="F59" s="19"/>
      <c r="G59" s="6"/>
      <c r="H59" s="10"/>
      <c r="I59" s="10"/>
    </row>
    <row r="60" spans="1:9" x14ac:dyDescent="0.2">
      <c r="A60" s="144" t="s">
        <v>170</v>
      </c>
      <c r="B60" s="41" t="s">
        <v>169</v>
      </c>
      <c r="C60" s="129"/>
      <c r="E60" s="14"/>
      <c r="F60" s="19"/>
      <c r="G60" s="6"/>
      <c r="H60" s="10"/>
      <c r="I60" s="10"/>
    </row>
    <row r="61" spans="1:9" ht="18" customHeight="1" x14ac:dyDescent="0.2">
      <c r="A61" s="144" t="s">
        <v>249</v>
      </c>
      <c r="B61" s="28" t="s">
        <v>250</v>
      </c>
      <c r="C61" s="129"/>
      <c r="E61" s="14"/>
      <c r="F61" s="19"/>
      <c r="G61" s="6"/>
      <c r="H61" s="10"/>
      <c r="I61" s="10"/>
    </row>
    <row r="62" spans="1:9" ht="26.25" customHeight="1" x14ac:dyDescent="0.2">
      <c r="A62" s="144" t="s">
        <v>177</v>
      </c>
      <c r="B62" s="41" t="s">
        <v>180</v>
      </c>
      <c r="C62" s="129"/>
      <c r="E62" s="14"/>
      <c r="F62" s="19"/>
      <c r="G62" s="6"/>
      <c r="H62" s="10"/>
      <c r="I62" s="10"/>
    </row>
    <row r="63" spans="1:9" ht="16.5" customHeight="1" x14ac:dyDescent="0.2">
      <c r="A63" s="144" t="s">
        <v>178</v>
      </c>
      <c r="B63" s="41" t="s">
        <v>179</v>
      </c>
      <c r="C63" s="129"/>
      <c r="E63" s="14"/>
      <c r="F63" s="19"/>
      <c r="G63" s="6"/>
      <c r="H63" s="10"/>
      <c r="I63" s="10"/>
    </row>
    <row r="64" spans="1:9" ht="17.25" customHeight="1" x14ac:dyDescent="0.2">
      <c r="A64" s="145" t="s">
        <v>233</v>
      </c>
      <c r="B64" s="53" t="s">
        <v>234</v>
      </c>
      <c r="C64" s="135"/>
      <c r="E64" s="14"/>
      <c r="F64" s="19"/>
      <c r="G64" s="6"/>
      <c r="H64" s="10"/>
      <c r="I64" s="10"/>
    </row>
    <row r="65" spans="1:9" ht="14.25" customHeight="1" x14ac:dyDescent="0.2">
      <c r="A65" s="144" t="s">
        <v>235</v>
      </c>
      <c r="B65" s="34" t="s">
        <v>236</v>
      </c>
      <c r="C65" s="129"/>
      <c r="E65" s="25"/>
      <c r="F65" s="19"/>
      <c r="G65" s="6"/>
      <c r="H65" s="10"/>
      <c r="I65" s="10"/>
    </row>
    <row r="66" spans="1:9" ht="12" customHeight="1" x14ac:dyDescent="0.2">
      <c r="A66" s="144" t="s">
        <v>237</v>
      </c>
      <c r="B66" s="34" t="s">
        <v>238</v>
      </c>
      <c r="C66" s="129"/>
      <c r="E66" s="14"/>
      <c r="F66" s="19"/>
      <c r="G66" s="6"/>
      <c r="H66" s="10"/>
      <c r="I66" s="10"/>
    </row>
    <row r="67" spans="1:9" ht="15" customHeight="1" x14ac:dyDescent="0.2">
      <c r="A67" s="144" t="s">
        <v>239</v>
      </c>
      <c r="B67" s="34" t="s">
        <v>240</v>
      </c>
      <c r="C67" s="129"/>
      <c r="E67" s="14"/>
      <c r="F67" s="19"/>
      <c r="G67" s="6"/>
      <c r="H67" s="10"/>
      <c r="I67" s="10"/>
    </row>
    <row r="68" spans="1:9" ht="24.75" customHeight="1" x14ac:dyDescent="0.2">
      <c r="A68" s="141" t="s">
        <v>52</v>
      </c>
      <c r="B68" s="29" t="s">
        <v>53</v>
      </c>
      <c r="C68" s="134"/>
      <c r="E68" s="14"/>
      <c r="F68" s="19"/>
      <c r="G68" s="63"/>
      <c r="H68" s="10"/>
      <c r="I68" s="10"/>
    </row>
    <row r="69" spans="1:9" ht="15.75" customHeight="1" x14ac:dyDescent="0.2">
      <c r="A69" s="136" t="s">
        <v>50</v>
      </c>
      <c r="B69" s="32" t="s">
        <v>49</v>
      </c>
      <c r="C69" s="129">
        <f>234499.04+168150</f>
        <v>402649.04000000004</v>
      </c>
      <c r="D69" s="19"/>
      <c r="E69" s="14"/>
      <c r="F69" s="19"/>
      <c r="G69" s="11"/>
      <c r="H69" s="10"/>
      <c r="I69" s="10"/>
    </row>
    <row r="70" spans="1:9" ht="12.75" customHeight="1" x14ac:dyDescent="0.2">
      <c r="A70" s="142" t="s">
        <v>39</v>
      </c>
      <c r="B70" s="29" t="s">
        <v>38</v>
      </c>
      <c r="C70" s="129"/>
      <c r="E70" s="14"/>
      <c r="F70" s="19"/>
      <c r="G70" s="10"/>
      <c r="H70" s="10"/>
      <c r="I70" s="10"/>
    </row>
    <row r="71" spans="1:9" ht="12.75" customHeight="1" x14ac:dyDescent="0.2">
      <c r="A71" s="146" t="s">
        <v>350</v>
      </c>
      <c r="B71" s="28" t="s">
        <v>38</v>
      </c>
      <c r="C71" s="129"/>
      <c r="E71" s="14"/>
      <c r="F71" s="19"/>
      <c r="G71" s="10"/>
      <c r="H71" s="10"/>
      <c r="I71" s="10"/>
    </row>
    <row r="72" spans="1:9" ht="15.75" customHeight="1" x14ac:dyDescent="0.2">
      <c r="A72" s="136" t="s">
        <v>156</v>
      </c>
      <c r="B72" s="32" t="s">
        <v>155</v>
      </c>
      <c r="C72" s="129"/>
      <c r="D72" s="55"/>
      <c r="E72" s="14"/>
      <c r="F72" s="19"/>
      <c r="G72" s="10"/>
      <c r="H72" s="10"/>
      <c r="I72" s="10"/>
    </row>
    <row r="73" spans="1:9" ht="13.5" customHeight="1" x14ac:dyDescent="0.2">
      <c r="A73" s="136" t="s">
        <v>51</v>
      </c>
      <c r="B73" s="32" t="s">
        <v>181</v>
      </c>
      <c r="C73" s="129">
        <v>22700</v>
      </c>
      <c r="E73" s="85"/>
      <c r="F73" s="19"/>
      <c r="G73" s="10"/>
      <c r="H73" s="10"/>
      <c r="I73" s="10"/>
    </row>
    <row r="74" spans="1:9" ht="15" customHeight="1" x14ac:dyDescent="0.2">
      <c r="A74" s="136" t="s">
        <v>199</v>
      </c>
      <c r="B74" s="37" t="s">
        <v>200</v>
      </c>
      <c r="C74" s="129"/>
      <c r="E74" s="85"/>
      <c r="F74" s="19"/>
    </row>
    <row r="75" spans="1:9" ht="16.5" customHeight="1" x14ac:dyDescent="0.2">
      <c r="A75" s="136" t="s">
        <v>211</v>
      </c>
      <c r="B75" s="37" t="s">
        <v>38</v>
      </c>
      <c r="C75" s="129"/>
      <c r="E75" s="19"/>
      <c r="F75" s="25"/>
    </row>
    <row r="76" spans="1:9" ht="18" customHeight="1" x14ac:dyDescent="0.2">
      <c r="A76" s="143" t="s">
        <v>145</v>
      </c>
      <c r="B76" s="39" t="s">
        <v>146</v>
      </c>
      <c r="C76" s="129"/>
      <c r="E76" s="67"/>
      <c r="F76" s="83"/>
    </row>
    <row r="77" spans="1:9" ht="18" customHeight="1" x14ac:dyDescent="0.2">
      <c r="A77" s="136" t="s">
        <v>328</v>
      </c>
      <c r="B77" s="32" t="s">
        <v>291</v>
      </c>
      <c r="C77" s="129"/>
      <c r="E77" s="50"/>
      <c r="F77" s="84"/>
    </row>
    <row r="78" spans="1:9" ht="14.25" customHeight="1" x14ac:dyDescent="0.2">
      <c r="A78" s="143" t="s">
        <v>148</v>
      </c>
      <c r="B78" s="39" t="s">
        <v>135</v>
      </c>
      <c r="C78" s="129"/>
      <c r="E78" s="19"/>
      <c r="F78" s="15"/>
    </row>
    <row r="79" spans="1:9" ht="17.25" customHeight="1" x14ac:dyDescent="0.2">
      <c r="A79" s="136" t="s">
        <v>147</v>
      </c>
      <c r="B79" s="32" t="s">
        <v>135</v>
      </c>
      <c r="C79" s="129"/>
      <c r="E79" s="19"/>
      <c r="F79" s="6"/>
    </row>
    <row r="80" spans="1:9" ht="16.5" customHeight="1" thickBot="1" x14ac:dyDescent="0.25">
      <c r="A80" s="136" t="s">
        <v>292</v>
      </c>
      <c r="B80" s="32" t="s">
        <v>329</v>
      </c>
      <c r="C80" s="129"/>
      <c r="E80" s="19"/>
    </row>
    <row r="81" spans="1:8" ht="18.75" customHeight="1" thickBot="1" x14ac:dyDescent="0.25">
      <c r="A81" s="140"/>
      <c r="B81" s="27" t="s">
        <v>19</v>
      </c>
      <c r="C81" s="147">
        <f>SUM(C37:C80)</f>
        <v>2112017.38</v>
      </c>
      <c r="D81" s="12"/>
      <c r="E81" s="19"/>
    </row>
    <row r="82" spans="1:8" ht="17.25" customHeight="1" x14ac:dyDescent="0.2">
      <c r="A82" s="142">
        <v>2.2999999999999998</v>
      </c>
      <c r="B82" s="39" t="s">
        <v>65</v>
      </c>
      <c r="C82" s="135"/>
      <c r="E82" s="25"/>
    </row>
    <row r="83" spans="1:8" ht="13.5" customHeight="1" x14ac:dyDescent="0.2">
      <c r="A83" s="143" t="s">
        <v>36</v>
      </c>
      <c r="B83" s="42" t="s">
        <v>84</v>
      </c>
      <c r="C83" s="132"/>
      <c r="D83" s="13"/>
    </row>
    <row r="84" spans="1:8" ht="16.5" customHeight="1" x14ac:dyDescent="0.2">
      <c r="A84" s="143" t="s">
        <v>85</v>
      </c>
      <c r="B84" s="43" t="s">
        <v>86</v>
      </c>
      <c r="C84" s="132"/>
      <c r="D84" s="22"/>
      <c r="E84" s="24"/>
      <c r="F84" s="24"/>
      <c r="G84" s="14"/>
      <c r="H84" s="24"/>
    </row>
    <row r="85" spans="1:8" ht="15.75" customHeight="1" x14ac:dyDescent="0.2">
      <c r="A85" s="136" t="s">
        <v>87</v>
      </c>
      <c r="B85" s="30" t="s">
        <v>86</v>
      </c>
      <c r="C85" s="129"/>
      <c r="D85" s="19"/>
      <c r="E85" s="78"/>
    </row>
    <row r="86" spans="1:8" ht="15.75" customHeight="1" x14ac:dyDescent="0.2">
      <c r="A86" s="136" t="s">
        <v>339</v>
      </c>
      <c r="B86" s="30" t="s">
        <v>340</v>
      </c>
      <c r="C86" s="129"/>
      <c r="D86" s="64"/>
      <c r="E86" s="25"/>
    </row>
    <row r="87" spans="1:8" ht="14.25" customHeight="1" x14ac:dyDescent="0.2">
      <c r="A87" s="136" t="s">
        <v>229</v>
      </c>
      <c r="B87" s="30" t="s">
        <v>243</v>
      </c>
      <c r="C87" s="129"/>
      <c r="D87" s="25"/>
      <c r="E87" s="77"/>
    </row>
    <row r="88" spans="1:8" ht="18" customHeight="1" x14ac:dyDescent="0.2">
      <c r="A88" s="143" t="s">
        <v>121</v>
      </c>
      <c r="B88" s="43" t="s">
        <v>122</v>
      </c>
      <c r="C88" s="132"/>
      <c r="D88" s="14"/>
      <c r="E88" s="25"/>
    </row>
    <row r="89" spans="1:8" ht="15.75" customHeight="1" x14ac:dyDescent="0.2">
      <c r="A89" s="136" t="s">
        <v>230</v>
      </c>
      <c r="B89" s="30" t="s">
        <v>231</v>
      </c>
      <c r="C89" s="129"/>
      <c r="D89" s="24"/>
      <c r="E89" s="77"/>
    </row>
    <row r="90" spans="1:8" ht="16.5" customHeight="1" x14ac:dyDescent="0.2">
      <c r="A90" s="136" t="s">
        <v>125</v>
      </c>
      <c r="B90" s="30" t="s">
        <v>128</v>
      </c>
      <c r="C90" s="129"/>
      <c r="D90" s="19"/>
    </row>
    <row r="91" spans="1:8" ht="18" customHeight="1" x14ac:dyDescent="0.2">
      <c r="A91" s="136" t="s">
        <v>127</v>
      </c>
      <c r="B91" s="30" t="s">
        <v>126</v>
      </c>
      <c r="C91" s="129">
        <f>99120+283200+283200+708000+2725800+435420+387040+368160+345032+411206.4+451350+388161+3485170+401860.8</f>
        <v>10772720.200000001</v>
      </c>
      <c r="D91" s="19"/>
      <c r="E91" s="25"/>
    </row>
    <row r="92" spans="1:8" ht="15" customHeight="1" x14ac:dyDescent="0.2">
      <c r="A92" s="136" t="s">
        <v>123</v>
      </c>
      <c r="B92" s="30" t="s">
        <v>124</v>
      </c>
      <c r="C92" s="129"/>
      <c r="D92" s="17"/>
    </row>
    <row r="93" spans="1:8" x14ac:dyDescent="0.2">
      <c r="A93" s="143" t="s">
        <v>88</v>
      </c>
      <c r="B93" s="42" t="s">
        <v>89</v>
      </c>
      <c r="C93" s="132"/>
      <c r="D93" s="75"/>
    </row>
    <row r="94" spans="1:8" x14ac:dyDescent="0.2">
      <c r="A94" s="136" t="s">
        <v>173</v>
      </c>
      <c r="B94" s="41" t="s">
        <v>174</v>
      </c>
      <c r="C94" s="129"/>
      <c r="D94" s="19"/>
    </row>
    <row r="95" spans="1:8" x14ac:dyDescent="0.2">
      <c r="A95" s="136" t="s">
        <v>90</v>
      </c>
      <c r="B95" s="30" t="s">
        <v>91</v>
      </c>
      <c r="C95" s="129"/>
      <c r="D95" s="15"/>
      <c r="E95" s="7"/>
    </row>
    <row r="96" spans="1:8" x14ac:dyDescent="0.2">
      <c r="A96" s="136" t="s">
        <v>92</v>
      </c>
      <c r="B96" s="30" t="s">
        <v>93</v>
      </c>
      <c r="C96" s="129"/>
      <c r="D96" s="12"/>
    </row>
    <row r="97" spans="1:6" x14ac:dyDescent="0.2">
      <c r="A97" s="143" t="s">
        <v>94</v>
      </c>
      <c r="B97" s="43" t="s">
        <v>95</v>
      </c>
      <c r="C97" s="129"/>
      <c r="D97" s="19"/>
      <c r="E97" s="60"/>
    </row>
    <row r="98" spans="1:6" x14ac:dyDescent="0.2">
      <c r="A98" s="136" t="s">
        <v>96</v>
      </c>
      <c r="B98" s="30" t="s">
        <v>95</v>
      </c>
      <c r="C98" s="129"/>
      <c r="D98" s="67"/>
    </row>
    <row r="99" spans="1:6" x14ac:dyDescent="0.2">
      <c r="A99" s="143" t="s">
        <v>208</v>
      </c>
      <c r="B99" s="43" t="s">
        <v>207</v>
      </c>
      <c r="C99" s="129"/>
      <c r="D99" s="14"/>
    </row>
    <row r="100" spans="1:6" x14ac:dyDescent="0.2">
      <c r="A100" s="136" t="s">
        <v>206</v>
      </c>
      <c r="B100" s="44" t="s">
        <v>209</v>
      </c>
      <c r="C100" s="129"/>
      <c r="D100" s="6"/>
    </row>
    <row r="101" spans="1:6" x14ac:dyDescent="0.2">
      <c r="A101" s="143" t="s">
        <v>68</v>
      </c>
      <c r="B101" s="29" t="s">
        <v>69</v>
      </c>
      <c r="C101" s="132"/>
      <c r="D101" s="14"/>
    </row>
    <row r="102" spans="1:6" x14ac:dyDescent="0.2">
      <c r="A102" s="127" t="s">
        <v>64</v>
      </c>
      <c r="B102" s="28" t="s">
        <v>67</v>
      </c>
      <c r="C102" s="129"/>
      <c r="D102" s="15"/>
    </row>
    <row r="103" spans="1:6" x14ac:dyDescent="0.2">
      <c r="A103" s="127" t="s">
        <v>167</v>
      </c>
      <c r="B103" s="28" t="s">
        <v>168</v>
      </c>
      <c r="C103" s="129"/>
      <c r="D103" s="15"/>
    </row>
    <row r="104" spans="1:6" ht="12.75" customHeight="1" x14ac:dyDescent="0.2">
      <c r="A104" s="136" t="s">
        <v>97</v>
      </c>
      <c r="B104" s="30" t="s">
        <v>98</v>
      </c>
      <c r="C104" s="129"/>
    </row>
    <row r="105" spans="1:6" ht="16.5" customHeight="1" x14ac:dyDescent="0.2">
      <c r="A105" s="131" t="s">
        <v>99</v>
      </c>
      <c r="B105" s="42" t="s">
        <v>100</v>
      </c>
      <c r="C105" s="132"/>
      <c r="D105" s="6"/>
    </row>
    <row r="106" spans="1:6" ht="17.25" customHeight="1" x14ac:dyDescent="0.2">
      <c r="A106" s="131" t="s">
        <v>101</v>
      </c>
      <c r="B106" s="42" t="s">
        <v>102</v>
      </c>
      <c r="C106" s="132"/>
      <c r="D106" s="6"/>
    </row>
    <row r="107" spans="1:6" ht="15" customHeight="1" x14ac:dyDescent="0.2">
      <c r="A107" s="136" t="s">
        <v>103</v>
      </c>
      <c r="B107" s="30" t="s">
        <v>104</v>
      </c>
      <c r="C107" s="129"/>
      <c r="D107" s="60"/>
    </row>
    <row r="108" spans="1:6" x14ac:dyDescent="0.2">
      <c r="A108" s="143" t="s">
        <v>225</v>
      </c>
      <c r="B108" s="43" t="s">
        <v>228</v>
      </c>
      <c r="C108" s="129"/>
      <c r="D108" s="54"/>
    </row>
    <row r="109" spans="1:6" x14ac:dyDescent="0.2">
      <c r="A109" s="136" t="s">
        <v>218</v>
      </c>
      <c r="B109" s="30" t="s">
        <v>220</v>
      </c>
      <c r="C109" s="129"/>
      <c r="D109" s="78"/>
    </row>
    <row r="110" spans="1:6" x14ac:dyDescent="0.2">
      <c r="A110" s="136" t="s">
        <v>226</v>
      </c>
      <c r="B110" s="30" t="s">
        <v>227</v>
      </c>
      <c r="C110" s="129"/>
      <c r="D110" s="78"/>
      <c r="E110" s="17"/>
      <c r="F110" s="10"/>
    </row>
    <row r="111" spans="1:6" ht="14.25" x14ac:dyDescent="0.2">
      <c r="A111" s="143" t="s">
        <v>105</v>
      </c>
      <c r="B111" s="43" t="s">
        <v>106</v>
      </c>
      <c r="C111" s="132"/>
      <c r="D111" s="77"/>
      <c r="E111" s="60"/>
      <c r="F111" s="16"/>
    </row>
    <row r="112" spans="1:6" ht="15.75" customHeight="1" x14ac:dyDescent="0.2">
      <c r="A112" s="136" t="s">
        <v>261</v>
      </c>
      <c r="B112" s="30" t="s">
        <v>263</v>
      </c>
      <c r="C112" s="129"/>
      <c r="E112" s="60"/>
      <c r="F112" s="16"/>
    </row>
    <row r="113" spans="1:6" ht="13.5" customHeight="1" x14ac:dyDescent="0.2">
      <c r="A113" s="136" t="s">
        <v>186</v>
      </c>
      <c r="B113" s="30" t="s">
        <v>187</v>
      </c>
      <c r="C113" s="129"/>
      <c r="E113" s="17"/>
      <c r="F113" s="16"/>
    </row>
    <row r="114" spans="1:6" x14ac:dyDescent="0.2">
      <c r="A114" s="136" t="s">
        <v>107</v>
      </c>
      <c r="B114" s="30" t="s">
        <v>166</v>
      </c>
      <c r="C114" s="129"/>
      <c r="D114" s="24"/>
      <c r="E114" s="17"/>
      <c r="F114" s="16"/>
    </row>
    <row r="115" spans="1:6" x14ac:dyDescent="0.2">
      <c r="A115" s="143" t="s">
        <v>241</v>
      </c>
      <c r="B115" s="43" t="s">
        <v>242</v>
      </c>
      <c r="C115" s="135"/>
      <c r="D115" s="21"/>
      <c r="E115" s="17"/>
      <c r="F115" s="16"/>
    </row>
    <row r="116" spans="1:6" x14ac:dyDescent="0.2">
      <c r="A116" s="136" t="s">
        <v>247</v>
      </c>
      <c r="B116" s="30" t="s">
        <v>242</v>
      </c>
      <c r="C116" s="129"/>
      <c r="D116" s="21"/>
      <c r="E116" s="17"/>
      <c r="F116" s="16"/>
    </row>
    <row r="117" spans="1:6" x14ac:dyDescent="0.2">
      <c r="A117" s="143" t="s">
        <v>108</v>
      </c>
      <c r="B117" s="42" t="s">
        <v>109</v>
      </c>
      <c r="C117" s="132"/>
      <c r="D117" s="12"/>
      <c r="E117" s="6"/>
      <c r="F117" s="16"/>
    </row>
    <row r="118" spans="1:6" x14ac:dyDescent="0.2">
      <c r="A118" s="136" t="s">
        <v>134</v>
      </c>
      <c r="B118" s="44" t="s">
        <v>133</v>
      </c>
      <c r="C118" s="129"/>
      <c r="D118" s="24"/>
      <c r="E118" s="12"/>
      <c r="F118" s="10"/>
    </row>
    <row r="119" spans="1:6" ht="16.5" customHeight="1" x14ac:dyDescent="0.2">
      <c r="A119" s="136" t="s">
        <v>110</v>
      </c>
      <c r="B119" s="30" t="s">
        <v>111</v>
      </c>
      <c r="C119" s="129"/>
      <c r="D119" s="23"/>
      <c r="E119" s="56"/>
      <c r="F119" s="16"/>
    </row>
    <row r="120" spans="1:6" ht="18" customHeight="1" x14ac:dyDescent="0.2">
      <c r="A120" s="136" t="s">
        <v>112</v>
      </c>
      <c r="B120" s="30" t="s">
        <v>244</v>
      </c>
      <c r="C120" s="129"/>
      <c r="D120" s="60"/>
      <c r="E120" s="81"/>
      <c r="F120" s="16"/>
    </row>
    <row r="121" spans="1:6" ht="17.25" customHeight="1" x14ac:dyDescent="0.2">
      <c r="A121" s="136" t="s">
        <v>245</v>
      </c>
      <c r="B121" s="30" t="s">
        <v>113</v>
      </c>
      <c r="C121" s="129"/>
      <c r="D121" s="60"/>
      <c r="E121" s="78"/>
      <c r="F121" s="10"/>
    </row>
    <row r="122" spans="1:6" ht="15.75" customHeight="1" x14ac:dyDescent="0.2">
      <c r="A122" s="136" t="s">
        <v>163</v>
      </c>
      <c r="B122" s="44" t="s">
        <v>164</v>
      </c>
      <c r="C122" s="129"/>
      <c r="D122" s="14"/>
      <c r="E122" s="6"/>
      <c r="F122" s="10"/>
    </row>
    <row r="123" spans="1:6" ht="15" customHeight="1" x14ac:dyDescent="0.2">
      <c r="A123" s="143" t="s">
        <v>114</v>
      </c>
      <c r="B123" s="43" t="s">
        <v>115</v>
      </c>
      <c r="C123" s="129"/>
      <c r="D123" s="12"/>
      <c r="E123" s="60"/>
      <c r="F123" s="10"/>
    </row>
    <row r="124" spans="1:6" x14ac:dyDescent="0.2">
      <c r="A124" s="136" t="s">
        <v>116</v>
      </c>
      <c r="B124" s="30" t="s">
        <v>117</v>
      </c>
      <c r="C124" s="132"/>
      <c r="F124" s="10"/>
    </row>
    <row r="125" spans="1:6" ht="18" customHeight="1" x14ac:dyDescent="0.2">
      <c r="A125" s="136" t="s">
        <v>130</v>
      </c>
      <c r="B125" s="44" t="s">
        <v>201</v>
      </c>
      <c r="C125" s="129">
        <v>51743</v>
      </c>
      <c r="E125" s="14"/>
      <c r="F125" s="10"/>
    </row>
    <row r="126" spans="1:6" ht="16.5" customHeight="1" x14ac:dyDescent="0.2">
      <c r="A126" s="136" t="s">
        <v>118</v>
      </c>
      <c r="B126" s="44" t="s">
        <v>160</v>
      </c>
      <c r="C126" s="129"/>
      <c r="F126" s="9"/>
    </row>
    <row r="127" spans="1:6" ht="16.5" customHeight="1" x14ac:dyDescent="0.2">
      <c r="A127" s="136" t="s">
        <v>129</v>
      </c>
      <c r="B127" s="44" t="s">
        <v>157</v>
      </c>
      <c r="C127" s="129"/>
      <c r="E127" s="25"/>
      <c r="F127" s="9"/>
    </row>
    <row r="128" spans="1:6" x14ac:dyDescent="0.2">
      <c r="A128" s="136" t="s">
        <v>131</v>
      </c>
      <c r="B128" s="44" t="s">
        <v>132</v>
      </c>
      <c r="C128" s="129"/>
      <c r="F128" s="9"/>
    </row>
    <row r="129" spans="1:6" x14ac:dyDescent="0.2">
      <c r="A129" s="136" t="s">
        <v>119</v>
      </c>
      <c r="B129" s="30" t="s">
        <v>120</v>
      </c>
      <c r="C129" s="129">
        <v>233168</v>
      </c>
      <c r="D129" s="78"/>
      <c r="E129" s="7"/>
      <c r="F129" s="10"/>
    </row>
    <row r="130" spans="1:6" x14ac:dyDescent="0.2">
      <c r="A130" s="136" t="s">
        <v>195</v>
      </c>
      <c r="B130" s="30" t="s">
        <v>196</v>
      </c>
      <c r="C130" s="129"/>
      <c r="E130" s="19"/>
      <c r="F130" s="10"/>
    </row>
    <row r="131" spans="1:6" x14ac:dyDescent="0.2">
      <c r="A131" s="136" t="s">
        <v>197</v>
      </c>
      <c r="B131" s="30" t="s">
        <v>198</v>
      </c>
      <c r="C131" s="129"/>
      <c r="E131" s="19"/>
      <c r="F131" s="10"/>
    </row>
    <row r="132" spans="1:6" x14ac:dyDescent="0.2">
      <c r="A132" s="136" t="s">
        <v>162</v>
      </c>
      <c r="B132" s="44" t="s">
        <v>232</v>
      </c>
      <c r="C132" s="129"/>
      <c r="E132" s="19"/>
      <c r="F132" s="10"/>
    </row>
    <row r="133" spans="1:6" x14ac:dyDescent="0.2">
      <c r="A133" s="136" t="s">
        <v>347</v>
      </c>
      <c r="B133" s="44" t="s">
        <v>348</v>
      </c>
      <c r="C133" s="129"/>
      <c r="D133" s="12"/>
      <c r="E133" s="19"/>
      <c r="F133" s="10"/>
    </row>
    <row r="134" spans="1:6" ht="13.5" thickBot="1" x14ac:dyDescent="0.25">
      <c r="A134" s="136" t="s">
        <v>310</v>
      </c>
      <c r="B134" s="44" t="s">
        <v>311</v>
      </c>
      <c r="C134" s="129">
        <v>2999973</v>
      </c>
      <c r="E134" s="25"/>
      <c r="F134" s="10"/>
    </row>
    <row r="135" spans="1:6" ht="13.5" thickBot="1" x14ac:dyDescent="0.25">
      <c r="A135" s="136"/>
      <c r="B135" s="39" t="s">
        <v>66</v>
      </c>
      <c r="C135" s="148">
        <f>SUM(C84:C134)</f>
        <v>14057604.200000001</v>
      </c>
      <c r="E135" s="19"/>
      <c r="F135" s="10"/>
    </row>
    <row r="136" spans="1:6" x14ac:dyDescent="0.2">
      <c r="A136" s="142">
        <v>2.4</v>
      </c>
      <c r="B136" s="39" t="s">
        <v>75</v>
      </c>
      <c r="C136" s="135"/>
      <c r="D136" s="9"/>
      <c r="E136" s="67"/>
      <c r="F136" s="10"/>
    </row>
    <row r="137" spans="1:6" x14ac:dyDescent="0.2">
      <c r="A137" s="143" t="s">
        <v>76</v>
      </c>
      <c r="B137" s="29" t="s">
        <v>77</v>
      </c>
      <c r="C137" s="135"/>
      <c r="D137" s="65"/>
      <c r="E137" s="50"/>
      <c r="F137" s="10"/>
    </row>
    <row r="138" spans="1:6" x14ac:dyDescent="0.2">
      <c r="A138" s="136" t="s">
        <v>353</v>
      </c>
      <c r="B138" s="28" t="s">
        <v>77</v>
      </c>
      <c r="C138" s="129"/>
      <c r="D138" s="65"/>
      <c r="E138" s="24"/>
      <c r="F138" s="10"/>
    </row>
    <row r="139" spans="1:6" ht="27.75" customHeight="1" thickBot="1" x14ac:dyDescent="0.25">
      <c r="A139" s="136" t="s">
        <v>78</v>
      </c>
      <c r="B139" s="28" t="s">
        <v>79</v>
      </c>
      <c r="C139" s="129">
        <f>200000+88800+100000+150000+150000+85000+100000+100000</f>
        <v>973800</v>
      </c>
      <c r="E139" s="60"/>
      <c r="F139" s="10"/>
    </row>
    <row r="140" spans="1:6" ht="13.5" thickBot="1" x14ac:dyDescent="0.25">
      <c r="A140" s="136"/>
      <c r="B140" s="39" t="s">
        <v>81</v>
      </c>
      <c r="C140" s="149">
        <f>SUM(C137:C139)</f>
        <v>973800</v>
      </c>
      <c r="D140" s="9"/>
      <c r="E140" s="19"/>
      <c r="F140" s="10"/>
    </row>
    <row r="141" spans="1:6" x14ac:dyDescent="0.2">
      <c r="A141" s="142">
        <v>2.6</v>
      </c>
      <c r="B141" s="29" t="s">
        <v>70</v>
      </c>
      <c r="C141" s="150"/>
      <c r="D141" s="6"/>
      <c r="F141" s="10"/>
    </row>
    <row r="142" spans="1:6" x14ac:dyDescent="0.2">
      <c r="A142" s="143" t="s">
        <v>71</v>
      </c>
      <c r="B142" s="39" t="s">
        <v>72</v>
      </c>
      <c r="C142" s="135"/>
      <c r="E142" s="24"/>
      <c r="F142" s="16"/>
    </row>
    <row r="143" spans="1:6" x14ac:dyDescent="0.2">
      <c r="A143" s="136" t="s">
        <v>80</v>
      </c>
      <c r="B143" s="28" t="s">
        <v>349</v>
      </c>
      <c r="C143" s="129"/>
      <c r="D143" s="14"/>
      <c r="F143" s="16"/>
    </row>
    <row r="144" spans="1:6" ht="15" customHeight="1" x14ac:dyDescent="0.2">
      <c r="A144" s="136" t="s">
        <v>175</v>
      </c>
      <c r="B144" s="45" t="s">
        <v>176</v>
      </c>
      <c r="C144" s="129"/>
      <c r="D144" s="6"/>
      <c r="E144" s="25"/>
      <c r="F144" s="16"/>
    </row>
    <row r="145" spans="1:6" x14ac:dyDescent="0.2">
      <c r="A145" s="136" t="s">
        <v>73</v>
      </c>
      <c r="B145" s="28" t="s">
        <v>74</v>
      </c>
      <c r="C145" s="129"/>
      <c r="D145" s="25"/>
      <c r="E145" s="87"/>
      <c r="F145" s="11"/>
    </row>
    <row r="146" spans="1:6" x14ac:dyDescent="0.2">
      <c r="A146" s="136" t="s">
        <v>191</v>
      </c>
      <c r="B146" s="28" t="s">
        <v>194</v>
      </c>
      <c r="C146" s="129"/>
      <c r="D146" s="25"/>
      <c r="F146" s="11"/>
    </row>
    <row r="147" spans="1:6" ht="12.75" customHeight="1" x14ac:dyDescent="0.2">
      <c r="A147" s="143" t="s">
        <v>203</v>
      </c>
      <c r="B147" s="39" t="s">
        <v>205</v>
      </c>
      <c r="C147" s="129"/>
      <c r="D147" s="18"/>
      <c r="F147" s="11"/>
    </row>
    <row r="148" spans="1:6" x14ac:dyDescent="0.2">
      <c r="A148" s="136" t="s">
        <v>204</v>
      </c>
      <c r="B148" s="32" t="s">
        <v>205</v>
      </c>
      <c r="C148" s="129"/>
      <c r="D148" s="19"/>
      <c r="F148" s="11"/>
    </row>
    <row r="149" spans="1:6" x14ac:dyDescent="0.2">
      <c r="A149" s="143" t="s">
        <v>185</v>
      </c>
      <c r="B149" s="39" t="s">
        <v>83</v>
      </c>
      <c r="C149" s="132"/>
      <c r="D149" s="18"/>
      <c r="F149" s="11"/>
    </row>
    <row r="150" spans="1:6" x14ac:dyDescent="0.2">
      <c r="A150" s="136" t="s">
        <v>82</v>
      </c>
      <c r="B150" s="32" t="s">
        <v>83</v>
      </c>
      <c r="C150" s="129"/>
      <c r="D150" s="78"/>
      <c r="F150" s="16"/>
    </row>
    <row r="151" spans="1:6" x14ac:dyDescent="0.2">
      <c r="A151" s="143" t="s">
        <v>189</v>
      </c>
      <c r="B151" s="39" t="s">
        <v>188</v>
      </c>
      <c r="C151" s="151"/>
      <c r="D151" s="12"/>
      <c r="F151" s="16"/>
    </row>
    <row r="152" spans="1:6" x14ac:dyDescent="0.2">
      <c r="A152" s="136" t="s">
        <v>190</v>
      </c>
      <c r="B152" s="32" t="s">
        <v>188</v>
      </c>
      <c r="C152" s="129"/>
      <c r="D152" s="13"/>
      <c r="F152" s="16"/>
    </row>
    <row r="153" spans="1:6" x14ac:dyDescent="0.2">
      <c r="A153" s="145" t="s">
        <v>257</v>
      </c>
      <c r="B153" s="52" t="s">
        <v>258</v>
      </c>
      <c r="C153" s="135"/>
      <c r="D153" s="75"/>
      <c r="F153" s="16"/>
    </row>
    <row r="154" spans="1:6" x14ac:dyDescent="0.2">
      <c r="A154" s="144" t="s">
        <v>259</v>
      </c>
      <c r="B154" s="31" t="s">
        <v>258</v>
      </c>
      <c r="C154" s="129"/>
      <c r="D154" s="58"/>
      <c r="F154" s="16"/>
    </row>
    <row r="155" spans="1:6" x14ac:dyDescent="0.2">
      <c r="A155" s="143" t="s">
        <v>222</v>
      </c>
      <c r="B155" s="39" t="s">
        <v>221</v>
      </c>
      <c r="C155" s="129"/>
      <c r="D155" s="25"/>
      <c r="F155" s="16"/>
    </row>
    <row r="156" spans="1:6" x14ac:dyDescent="0.2">
      <c r="A156" s="143" t="s">
        <v>182</v>
      </c>
      <c r="B156" s="29" t="s">
        <v>183</v>
      </c>
      <c r="C156" s="151"/>
      <c r="D156" s="59"/>
      <c r="F156" s="16"/>
    </row>
    <row r="157" spans="1:6" x14ac:dyDescent="0.2">
      <c r="A157" s="136" t="s">
        <v>184</v>
      </c>
      <c r="B157" s="28" t="s">
        <v>183</v>
      </c>
      <c r="C157" s="129"/>
      <c r="D157" s="57"/>
      <c r="F157" s="16"/>
    </row>
    <row r="158" spans="1:6" ht="15.75" customHeight="1" x14ac:dyDescent="0.2">
      <c r="A158" s="136" t="s">
        <v>262</v>
      </c>
      <c r="B158" s="28" t="s">
        <v>266</v>
      </c>
      <c r="C158" s="129"/>
      <c r="D158" s="1"/>
      <c r="E158" s="4"/>
      <c r="F158" s="16"/>
    </row>
    <row r="159" spans="1:6" x14ac:dyDescent="0.2">
      <c r="A159" s="136" t="s">
        <v>246</v>
      </c>
      <c r="B159" s="28" t="s">
        <v>248</v>
      </c>
      <c r="C159" s="129"/>
      <c r="D159" s="7"/>
      <c r="E159" s="97"/>
      <c r="F159" s="16"/>
    </row>
    <row r="160" spans="1:6" x14ac:dyDescent="0.2">
      <c r="A160" s="143" t="s">
        <v>223</v>
      </c>
      <c r="B160" s="29" t="s">
        <v>224</v>
      </c>
      <c r="C160" s="152"/>
      <c r="D160" s="19"/>
      <c r="E160" s="97"/>
      <c r="F160" s="16"/>
    </row>
    <row r="161" spans="1:6" x14ac:dyDescent="0.2">
      <c r="A161" s="136" t="s">
        <v>219</v>
      </c>
      <c r="B161" s="28" t="s">
        <v>194</v>
      </c>
      <c r="C161" s="129"/>
      <c r="D161" s="19"/>
      <c r="E161" s="6"/>
      <c r="F161" s="16"/>
    </row>
    <row r="162" spans="1:6" ht="14.25" x14ac:dyDescent="0.2">
      <c r="A162" s="153" t="s">
        <v>255</v>
      </c>
      <c r="B162" s="43" t="s">
        <v>254</v>
      </c>
      <c r="C162" s="135"/>
      <c r="D162" s="8"/>
      <c r="E162" s="98"/>
      <c r="F162" s="16"/>
    </row>
    <row r="163" spans="1:6" x14ac:dyDescent="0.2">
      <c r="A163" s="154" t="s">
        <v>256</v>
      </c>
      <c r="B163" s="30" t="s">
        <v>254</v>
      </c>
      <c r="C163" s="129"/>
      <c r="D163" s="25"/>
      <c r="E163" s="6"/>
      <c r="F163" s="16"/>
    </row>
    <row r="164" spans="1:6" x14ac:dyDescent="0.2">
      <c r="A164" s="153" t="s">
        <v>336</v>
      </c>
      <c r="B164" s="43" t="s">
        <v>337</v>
      </c>
      <c r="C164" s="129"/>
      <c r="D164" s="25"/>
      <c r="E164" s="25"/>
      <c r="F164" s="16"/>
    </row>
    <row r="165" spans="1:6" ht="13.5" thickBot="1" x14ac:dyDescent="0.25">
      <c r="A165" s="154" t="s">
        <v>338</v>
      </c>
      <c r="B165" s="30" t="s">
        <v>337</v>
      </c>
      <c r="C165" s="155">
        <f>12709633.59+8045171.96+752328.71+3953685.79+8099910.48+11778804.37+2652149.79</f>
        <v>47991684.689999998</v>
      </c>
      <c r="D165" s="25"/>
      <c r="F165" s="16"/>
    </row>
    <row r="166" spans="1:6" ht="13.5" thickBot="1" x14ac:dyDescent="0.25">
      <c r="A166" s="156"/>
      <c r="B166" s="88" t="s">
        <v>322</v>
      </c>
      <c r="C166" s="157">
        <f>SUM(C142:C165)</f>
        <v>47991684.689999998</v>
      </c>
      <c r="D166" s="17"/>
      <c r="E166" s="25"/>
      <c r="F166" s="11"/>
    </row>
    <row r="167" spans="1:6" ht="13.5" thickBot="1" x14ac:dyDescent="0.25">
      <c r="A167" s="136"/>
      <c r="B167" s="32"/>
      <c r="C167" s="158"/>
      <c r="D167" s="24"/>
      <c r="E167" s="12"/>
      <c r="F167" s="10"/>
    </row>
    <row r="168" spans="1:6" ht="13.5" thickBot="1" x14ac:dyDescent="0.25">
      <c r="A168" s="127"/>
      <c r="B168" s="27" t="s">
        <v>21</v>
      </c>
      <c r="C168" s="159">
        <f>C35+C81+C135+C140+C166</f>
        <v>95683420.75999999</v>
      </c>
      <c r="D168" s="25"/>
      <c r="E168" s="13"/>
      <c r="F168" s="10"/>
    </row>
    <row r="169" spans="1:6" ht="13.5" thickTop="1" x14ac:dyDescent="0.2">
      <c r="A169" s="162"/>
      <c r="B169" s="99"/>
      <c r="C169" s="163"/>
      <c r="D169" s="12"/>
      <c r="E169" s="13"/>
      <c r="F169" s="10"/>
    </row>
    <row r="170" spans="1:6" x14ac:dyDescent="0.2">
      <c r="A170" s="160"/>
      <c r="B170" s="102"/>
      <c r="C170" s="161"/>
      <c r="D170" s="12"/>
      <c r="E170" s="13"/>
      <c r="F170" s="10"/>
    </row>
    <row r="171" spans="1:6" x14ac:dyDescent="0.2">
      <c r="A171" s="164"/>
      <c r="B171" s="165"/>
      <c r="C171" s="166"/>
      <c r="D171" s="12"/>
      <c r="E171" s="24"/>
      <c r="F171" s="10"/>
    </row>
    <row r="172" spans="1:6" x14ac:dyDescent="0.2">
      <c r="A172" s="164" t="s">
        <v>161</v>
      </c>
      <c r="B172" s="165"/>
      <c r="C172" s="166"/>
      <c r="D172" s="12"/>
      <c r="E172" s="13"/>
      <c r="F172" s="10"/>
    </row>
    <row r="173" spans="1:6" x14ac:dyDescent="0.2">
      <c r="A173" s="167" t="s">
        <v>10</v>
      </c>
      <c r="B173" s="168"/>
      <c r="C173" s="169"/>
      <c r="D173" s="12"/>
      <c r="E173" s="13"/>
      <c r="F173" s="10"/>
    </row>
    <row r="174" spans="1:6" ht="10.5" customHeight="1" x14ac:dyDescent="0.2">
      <c r="A174" s="170"/>
      <c r="B174" s="6"/>
      <c r="C174" s="171"/>
      <c r="D174" s="12"/>
      <c r="E174" s="13"/>
      <c r="F174" s="10"/>
    </row>
    <row r="175" spans="1:6" ht="16.5" customHeight="1" thickBot="1" x14ac:dyDescent="0.25">
      <c r="A175" s="172"/>
      <c r="B175" s="173"/>
      <c r="C175" s="174"/>
      <c r="D175" s="12"/>
      <c r="E175" s="13"/>
      <c r="F175" s="10"/>
    </row>
    <row r="176" spans="1:6" ht="16.5" customHeight="1" thickBot="1" x14ac:dyDescent="0.25">
      <c r="A176" s="6"/>
      <c r="B176" s="6"/>
      <c r="C176" s="6"/>
      <c r="D176" s="12"/>
      <c r="E176" s="13"/>
      <c r="F176" s="10"/>
    </row>
    <row r="177" spans="1:6" ht="16.5" customHeight="1" x14ac:dyDescent="0.2">
      <c r="A177" s="175"/>
      <c r="B177" s="176"/>
      <c r="C177" s="177"/>
      <c r="D177" s="12"/>
      <c r="E177" s="13"/>
      <c r="F177" s="10"/>
    </row>
    <row r="178" spans="1:6" x14ac:dyDescent="0.2">
      <c r="A178" s="178"/>
      <c r="B178" s="4"/>
      <c r="C178" s="179"/>
    </row>
    <row r="179" spans="1:6" x14ac:dyDescent="0.2">
      <c r="A179" s="178"/>
      <c r="B179" s="4"/>
      <c r="C179" s="179"/>
    </row>
    <row r="180" spans="1:6" x14ac:dyDescent="0.2">
      <c r="A180" s="178"/>
      <c r="B180" s="4"/>
      <c r="C180" s="179"/>
    </row>
    <row r="181" spans="1:6" x14ac:dyDescent="0.2">
      <c r="A181" s="178"/>
      <c r="B181" s="4"/>
      <c r="C181" s="179"/>
    </row>
    <row r="182" spans="1:6" x14ac:dyDescent="0.2">
      <c r="A182" s="178"/>
      <c r="B182" s="4"/>
      <c r="C182" s="179"/>
    </row>
    <row r="183" spans="1:6" x14ac:dyDescent="0.2">
      <c r="A183" s="178"/>
      <c r="B183" s="4"/>
      <c r="C183" s="179"/>
    </row>
    <row r="184" spans="1:6" x14ac:dyDescent="0.2">
      <c r="A184" s="178"/>
      <c r="B184" s="4"/>
      <c r="C184" s="179"/>
    </row>
    <row r="185" spans="1:6" x14ac:dyDescent="0.2">
      <c r="A185" s="178"/>
      <c r="B185" s="4"/>
      <c r="C185" s="179"/>
    </row>
    <row r="186" spans="1:6" x14ac:dyDescent="0.2">
      <c r="A186" s="180" t="s">
        <v>321</v>
      </c>
      <c r="B186" s="100"/>
      <c r="C186" s="181"/>
    </row>
    <row r="187" spans="1:6" x14ac:dyDescent="0.2">
      <c r="A187" s="182" t="s">
        <v>2</v>
      </c>
      <c r="B187" s="183"/>
      <c r="C187" s="184"/>
    </row>
    <row r="188" spans="1:6" x14ac:dyDescent="0.2">
      <c r="A188" s="118" t="s">
        <v>360</v>
      </c>
      <c r="B188" s="119"/>
      <c r="C188" s="120"/>
    </row>
    <row r="189" spans="1:6" x14ac:dyDescent="0.2">
      <c r="A189" s="185" t="s">
        <v>33</v>
      </c>
      <c r="B189" s="105"/>
      <c r="C189" s="186"/>
    </row>
    <row r="190" spans="1:6" x14ac:dyDescent="0.2">
      <c r="A190" s="187" t="s">
        <v>20</v>
      </c>
      <c r="B190" s="70" t="s">
        <v>0</v>
      </c>
      <c r="C190" s="188" t="s">
        <v>1</v>
      </c>
    </row>
    <row r="191" spans="1:6" x14ac:dyDescent="0.2">
      <c r="A191" s="125" t="s">
        <v>6</v>
      </c>
      <c r="B191" s="27" t="s">
        <v>25</v>
      </c>
      <c r="C191" s="132"/>
    </row>
    <row r="192" spans="1:6" ht="13.5" thickBot="1" x14ac:dyDescent="0.25">
      <c r="A192" s="127" t="s">
        <v>7</v>
      </c>
      <c r="B192" s="28" t="s">
        <v>26</v>
      </c>
      <c r="C192" s="189">
        <v>0</v>
      </c>
    </row>
    <row r="193" spans="1:3" ht="13.5" thickBot="1" x14ac:dyDescent="0.25">
      <c r="A193" s="127" t="s">
        <v>8</v>
      </c>
      <c r="B193" s="28" t="s">
        <v>27</v>
      </c>
      <c r="C193" s="190">
        <v>0</v>
      </c>
    </row>
    <row r="194" spans="1:3" ht="13.5" thickBot="1" x14ac:dyDescent="0.25">
      <c r="A194" s="127" t="s">
        <v>253</v>
      </c>
      <c r="B194" s="28" t="s">
        <v>28</v>
      </c>
      <c r="C194" s="190">
        <v>0</v>
      </c>
    </row>
    <row r="195" spans="1:3" ht="13.5" thickBot="1" x14ac:dyDescent="0.25">
      <c r="A195" s="127" t="s">
        <v>12</v>
      </c>
      <c r="B195" s="28" t="s">
        <v>29</v>
      </c>
      <c r="C195" s="190">
        <v>0</v>
      </c>
    </row>
    <row r="196" spans="1:3" ht="13.5" thickBot="1" x14ac:dyDescent="0.25">
      <c r="A196" s="191"/>
      <c r="B196" s="74" t="s">
        <v>327</v>
      </c>
      <c r="C196" s="192">
        <f>SUM(C192:C195)</f>
        <v>0</v>
      </c>
    </row>
    <row r="197" spans="1:3" x14ac:dyDescent="0.2">
      <c r="A197" s="194">
        <v>2.2000000000000002</v>
      </c>
      <c r="B197" s="69" t="s">
        <v>14</v>
      </c>
      <c r="C197" s="195"/>
    </row>
    <row r="198" spans="1:3" x14ac:dyDescent="0.2">
      <c r="A198" s="194" t="s">
        <v>15</v>
      </c>
      <c r="B198" s="71" t="s">
        <v>325</v>
      </c>
      <c r="C198" s="195"/>
    </row>
    <row r="199" spans="1:3" ht="13.5" thickBot="1" x14ac:dyDescent="0.25">
      <c r="A199" s="196" t="s">
        <v>326</v>
      </c>
      <c r="B199" s="68" t="s">
        <v>324</v>
      </c>
      <c r="C199" s="189"/>
    </row>
    <row r="200" spans="1:3" x14ac:dyDescent="0.2">
      <c r="A200" s="197" t="s">
        <v>139</v>
      </c>
      <c r="B200" s="69" t="s">
        <v>140</v>
      </c>
      <c r="C200" s="195"/>
    </row>
    <row r="201" spans="1:3" ht="13.5" thickBot="1" x14ac:dyDescent="0.25">
      <c r="A201" s="198" t="s">
        <v>141</v>
      </c>
      <c r="B201" s="73" t="s">
        <v>142</v>
      </c>
      <c r="C201" s="189"/>
    </row>
    <row r="202" spans="1:3" x14ac:dyDescent="0.2">
      <c r="A202" s="198" t="s">
        <v>143</v>
      </c>
      <c r="B202" s="73" t="s">
        <v>268</v>
      </c>
      <c r="C202" s="199">
        <v>17119.84</v>
      </c>
    </row>
    <row r="203" spans="1:3" x14ac:dyDescent="0.2">
      <c r="A203" s="197" t="s">
        <v>47</v>
      </c>
      <c r="B203" s="69" t="s">
        <v>46</v>
      </c>
      <c r="C203" s="195"/>
    </row>
    <row r="204" spans="1:3" x14ac:dyDescent="0.2">
      <c r="A204" s="198" t="s">
        <v>48</v>
      </c>
      <c r="B204" s="73" t="s">
        <v>269</v>
      </c>
      <c r="C204" s="199">
        <v>0</v>
      </c>
    </row>
    <row r="205" spans="1:3" x14ac:dyDescent="0.2">
      <c r="A205" s="198" t="s">
        <v>333</v>
      </c>
      <c r="B205" s="73" t="s">
        <v>334</v>
      </c>
      <c r="C205" s="199">
        <v>65000</v>
      </c>
    </row>
    <row r="206" spans="1:3" x14ac:dyDescent="0.2">
      <c r="A206" s="197" t="s">
        <v>63</v>
      </c>
      <c r="B206" s="69" t="s">
        <v>270</v>
      </c>
      <c r="C206" s="195"/>
    </row>
    <row r="207" spans="1:3" x14ac:dyDescent="0.2">
      <c r="A207" s="198" t="s">
        <v>271</v>
      </c>
      <c r="B207" s="73" t="s">
        <v>272</v>
      </c>
      <c r="C207" s="199">
        <v>0</v>
      </c>
    </row>
    <row r="208" spans="1:3" x14ac:dyDescent="0.2">
      <c r="A208" s="197" t="s">
        <v>136</v>
      </c>
      <c r="B208" s="69" t="s">
        <v>137</v>
      </c>
      <c r="C208" s="195"/>
    </row>
    <row r="209" spans="1:3" x14ac:dyDescent="0.2">
      <c r="A209" s="198" t="s">
        <v>273</v>
      </c>
      <c r="B209" s="73" t="s">
        <v>265</v>
      </c>
      <c r="C209" s="199">
        <v>0</v>
      </c>
    </row>
    <row r="210" spans="1:3" ht="22.5" x14ac:dyDescent="0.2">
      <c r="A210" s="197" t="s">
        <v>274</v>
      </c>
      <c r="B210" s="69" t="s">
        <v>275</v>
      </c>
      <c r="C210" s="195"/>
    </row>
    <row r="211" spans="1:3" x14ac:dyDescent="0.2">
      <c r="A211" s="198" t="s">
        <v>172</v>
      </c>
      <c r="B211" s="73" t="s">
        <v>276</v>
      </c>
      <c r="C211" s="195"/>
    </row>
    <row r="212" spans="1:3" x14ac:dyDescent="0.2">
      <c r="A212" s="198" t="s">
        <v>170</v>
      </c>
      <c r="B212" s="73" t="s">
        <v>277</v>
      </c>
      <c r="C212" s="199">
        <v>0</v>
      </c>
    </row>
    <row r="213" spans="1:3" ht="22.5" x14ac:dyDescent="0.2">
      <c r="A213" s="198" t="s">
        <v>177</v>
      </c>
      <c r="B213" s="73" t="s">
        <v>278</v>
      </c>
      <c r="C213" s="199">
        <v>1263.17</v>
      </c>
    </row>
    <row r="214" spans="1:3" x14ac:dyDescent="0.2">
      <c r="A214" s="197" t="s">
        <v>233</v>
      </c>
      <c r="B214" s="69" t="s">
        <v>234</v>
      </c>
      <c r="C214" s="195"/>
    </row>
    <row r="215" spans="1:3" x14ac:dyDescent="0.2">
      <c r="A215" s="198" t="s">
        <v>235</v>
      </c>
      <c r="B215" s="73" t="s">
        <v>236</v>
      </c>
      <c r="C215" s="199">
        <v>0</v>
      </c>
    </row>
    <row r="216" spans="1:3" x14ac:dyDescent="0.2">
      <c r="A216" s="198" t="s">
        <v>237</v>
      </c>
      <c r="B216" s="73" t="s">
        <v>279</v>
      </c>
      <c r="C216" s="199">
        <v>0</v>
      </c>
    </row>
    <row r="217" spans="1:3" x14ac:dyDescent="0.2">
      <c r="A217" s="198" t="s">
        <v>239</v>
      </c>
      <c r="B217" s="73" t="s">
        <v>280</v>
      </c>
      <c r="C217" s="199">
        <v>0</v>
      </c>
    </row>
    <row r="218" spans="1:3" ht="22.5" x14ac:dyDescent="0.2">
      <c r="A218" s="197" t="s">
        <v>52</v>
      </c>
      <c r="B218" s="69" t="s">
        <v>281</v>
      </c>
      <c r="C218" s="195"/>
    </row>
    <row r="219" spans="1:3" x14ac:dyDescent="0.2">
      <c r="A219" s="198" t="s">
        <v>50</v>
      </c>
      <c r="B219" s="73" t="s">
        <v>282</v>
      </c>
      <c r="C219" s="199">
        <v>0</v>
      </c>
    </row>
    <row r="220" spans="1:3" x14ac:dyDescent="0.2">
      <c r="A220" s="198" t="s">
        <v>283</v>
      </c>
      <c r="B220" s="73" t="s">
        <v>284</v>
      </c>
      <c r="C220" s="195"/>
    </row>
    <row r="221" spans="1:3" x14ac:dyDescent="0.2">
      <c r="A221" s="197" t="s">
        <v>39</v>
      </c>
      <c r="B221" s="69" t="s">
        <v>285</v>
      </c>
      <c r="C221" s="195"/>
    </row>
    <row r="222" spans="1:3" x14ac:dyDescent="0.2">
      <c r="A222" s="198" t="s">
        <v>199</v>
      </c>
      <c r="B222" s="73" t="s">
        <v>286</v>
      </c>
      <c r="C222" s="199">
        <v>0</v>
      </c>
    </row>
    <row r="223" spans="1:3" x14ac:dyDescent="0.2">
      <c r="A223" s="197" t="s">
        <v>287</v>
      </c>
      <c r="B223" s="69" t="s">
        <v>288</v>
      </c>
      <c r="C223" s="199">
        <v>0</v>
      </c>
    </row>
    <row r="224" spans="1:3" x14ac:dyDescent="0.2">
      <c r="A224" s="198" t="s">
        <v>289</v>
      </c>
      <c r="B224" s="73" t="s">
        <v>290</v>
      </c>
      <c r="C224" s="199">
        <v>0</v>
      </c>
    </row>
    <row r="225" spans="1:3" x14ac:dyDescent="0.2">
      <c r="A225" s="197" t="s">
        <v>145</v>
      </c>
      <c r="B225" s="69" t="s">
        <v>291</v>
      </c>
      <c r="C225" s="199">
        <v>0</v>
      </c>
    </row>
    <row r="226" spans="1:3" x14ac:dyDescent="0.2">
      <c r="A226" s="198" t="s">
        <v>328</v>
      </c>
      <c r="B226" s="73" t="s">
        <v>291</v>
      </c>
      <c r="C226" s="199">
        <v>6200</v>
      </c>
    </row>
    <row r="227" spans="1:3" x14ac:dyDescent="0.2">
      <c r="A227" s="198" t="s">
        <v>147</v>
      </c>
      <c r="B227" s="73" t="s">
        <v>135</v>
      </c>
      <c r="C227" s="199">
        <v>3600</v>
      </c>
    </row>
    <row r="228" spans="1:3" ht="13.5" thickBot="1" x14ac:dyDescent="0.25">
      <c r="A228" s="198" t="s">
        <v>292</v>
      </c>
      <c r="B228" s="73" t="s">
        <v>293</v>
      </c>
      <c r="C228" s="200">
        <v>0</v>
      </c>
    </row>
    <row r="229" spans="1:3" ht="13.5" thickBot="1" x14ac:dyDescent="0.25">
      <c r="A229" s="198"/>
      <c r="B229" s="69" t="s">
        <v>294</v>
      </c>
      <c r="C229" s="201">
        <f>SUM(C197:C228)</f>
        <v>93183.01</v>
      </c>
    </row>
    <row r="230" spans="1:3" x14ac:dyDescent="0.2">
      <c r="A230" s="194">
        <v>2.2999999999999998</v>
      </c>
      <c r="B230" s="69" t="s">
        <v>65</v>
      </c>
      <c r="C230" s="195"/>
    </row>
    <row r="231" spans="1:3" x14ac:dyDescent="0.2">
      <c r="A231" s="197" t="s">
        <v>36</v>
      </c>
      <c r="B231" s="69" t="s">
        <v>84</v>
      </c>
      <c r="C231" s="195"/>
    </row>
    <row r="232" spans="1:3" x14ac:dyDescent="0.2">
      <c r="A232" s="198" t="s">
        <v>85</v>
      </c>
      <c r="B232" s="73" t="s">
        <v>86</v>
      </c>
      <c r="C232" s="199">
        <v>0</v>
      </c>
    </row>
    <row r="233" spans="1:3" x14ac:dyDescent="0.2">
      <c r="A233" s="198" t="s">
        <v>87</v>
      </c>
      <c r="B233" s="73" t="s">
        <v>86</v>
      </c>
      <c r="C233" s="199">
        <v>7622.48</v>
      </c>
    </row>
    <row r="234" spans="1:3" x14ac:dyDescent="0.2">
      <c r="A234" s="198" t="s">
        <v>295</v>
      </c>
      <c r="B234" s="73" t="s">
        <v>296</v>
      </c>
      <c r="C234" s="199">
        <v>0</v>
      </c>
    </row>
    <row r="235" spans="1:3" x14ac:dyDescent="0.2">
      <c r="A235" s="198" t="s">
        <v>229</v>
      </c>
      <c r="B235" s="73" t="s">
        <v>301</v>
      </c>
      <c r="C235" s="199">
        <v>0</v>
      </c>
    </row>
    <row r="236" spans="1:3" x14ac:dyDescent="0.2">
      <c r="A236" s="197" t="s">
        <v>297</v>
      </c>
      <c r="B236" s="69" t="s">
        <v>298</v>
      </c>
      <c r="C236" s="199">
        <v>0</v>
      </c>
    </row>
    <row r="237" spans="1:3" x14ac:dyDescent="0.2">
      <c r="A237" s="198" t="s">
        <v>230</v>
      </c>
      <c r="B237" s="73" t="s">
        <v>345</v>
      </c>
      <c r="C237" s="199">
        <v>0</v>
      </c>
    </row>
    <row r="238" spans="1:3" x14ac:dyDescent="0.2">
      <c r="A238" s="198" t="s">
        <v>125</v>
      </c>
      <c r="B238" s="73" t="s">
        <v>128</v>
      </c>
      <c r="C238" s="199">
        <v>0</v>
      </c>
    </row>
    <row r="239" spans="1:3" x14ac:dyDescent="0.2">
      <c r="A239" s="198" t="s">
        <v>127</v>
      </c>
      <c r="B239" s="73" t="s">
        <v>299</v>
      </c>
      <c r="C239" s="128">
        <v>0</v>
      </c>
    </row>
    <row r="240" spans="1:3" x14ac:dyDescent="0.2">
      <c r="A240" s="198" t="s">
        <v>300</v>
      </c>
      <c r="B240" s="73" t="s">
        <v>301</v>
      </c>
      <c r="C240" s="199">
        <v>0</v>
      </c>
    </row>
    <row r="241" spans="1:3" x14ac:dyDescent="0.2">
      <c r="A241" s="197" t="s">
        <v>88</v>
      </c>
      <c r="B241" s="69" t="s">
        <v>89</v>
      </c>
      <c r="C241" s="199"/>
    </row>
    <row r="242" spans="1:3" x14ac:dyDescent="0.2">
      <c r="A242" s="198" t="s">
        <v>173</v>
      </c>
      <c r="B242" s="73" t="s">
        <v>302</v>
      </c>
      <c r="C242" s="199">
        <v>1416</v>
      </c>
    </row>
    <row r="243" spans="1:3" x14ac:dyDescent="0.2">
      <c r="A243" s="198" t="s">
        <v>90</v>
      </c>
      <c r="B243" s="73" t="s">
        <v>91</v>
      </c>
      <c r="C243" s="199">
        <v>0</v>
      </c>
    </row>
    <row r="244" spans="1:3" x14ac:dyDescent="0.2">
      <c r="A244" s="198" t="s">
        <v>92</v>
      </c>
      <c r="B244" s="73" t="s">
        <v>93</v>
      </c>
      <c r="C244" s="199">
        <v>0</v>
      </c>
    </row>
    <row r="245" spans="1:3" x14ac:dyDescent="0.2">
      <c r="A245" s="198" t="s">
        <v>94</v>
      </c>
      <c r="B245" s="73" t="s">
        <v>95</v>
      </c>
      <c r="C245" s="199">
        <v>0</v>
      </c>
    </row>
    <row r="246" spans="1:3" x14ac:dyDescent="0.2">
      <c r="A246" s="198" t="s">
        <v>96</v>
      </c>
      <c r="B246" s="73" t="s">
        <v>95</v>
      </c>
      <c r="C246" s="199">
        <v>0</v>
      </c>
    </row>
    <row r="247" spans="1:3" x14ac:dyDescent="0.2">
      <c r="A247" s="197" t="s">
        <v>208</v>
      </c>
      <c r="B247" s="69" t="s">
        <v>209</v>
      </c>
      <c r="C247" s="199"/>
    </row>
    <row r="248" spans="1:3" x14ac:dyDescent="0.2">
      <c r="A248" s="198" t="s">
        <v>206</v>
      </c>
      <c r="B248" s="73" t="s">
        <v>209</v>
      </c>
      <c r="C248" s="199">
        <v>0</v>
      </c>
    </row>
    <row r="249" spans="1:3" x14ac:dyDescent="0.2">
      <c r="A249" s="197" t="s">
        <v>68</v>
      </c>
      <c r="B249" s="69" t="s">
        <v>69</v>
      </c>
      <c r="C249" s="195"/>
    </row>
    <row r="250" spans="1:3" x14ac:dyDescent="0.2">
      <c r="A250" s="198" t="s">
        <v>167</v>
      </c>
      <c r="B250" s="73" t="s">
        <v>168</v>
      </c>
      <c r="C250" s="199">
        <v>2550</v>
      </c>
    </row>
    <row r="251" spans="1:3" x14ac:dyDescent="0.2">
      <c r="A251" s="198" t="s">
        <v>97</v>
      </c>
      <c r="B251" s="73" t="s">
        <v>98</v>
      </c>
      <c r="C251" s="199">
        <v>490</v>
      </c>
    </row>
    <row r="252" spans="1:3" x14ac:dyDescent="0.2">
      <c r="A252" s="197" t="s">
        <v>99</v>
      </c>
      <c r="B252" s="69" t="s">
        <v>100</v>
      </c>
      <c r="C252" s="195"/>
    </row>
    <row r="253" spans="1:3" x14ac:dyDescent="0.2">
      <c r="A253" s="198" t="s">
        <v>101</v>
      </c>
      <c r="B253" s="73" t="s">
        <v>102</v>
      </c>
      <c r="C253" s="199">
        <v>0</v>
      </c>
    </row>
    <row r="254" spans="1:3" x14ac:dyDescent="0.2">
      <c r="A254" s="198" t="s">
        <v>103</v>
      </c>
      <c r="B254" s="73" t="s">
        <v>104</v>
      </c>
      <c r="C254" s="199">
        <v>535</v>
      </c>
    </row>
    <row r="255" spans="1:3" x14ac:dyDescent="0.2">
      <c r="A255" s="197" t="s">
        <v>105</v>
      </c>
      <c r="B255" s="69" t="s">
        <v>106</v>
      </c>
      <c r="C255" s="195"/>
    </row>
    <row r="256" spans="1:3" x14ac:dyDescent="0.2">
      <c r="A256" s="198" t="s">
        <v>186</v>
      </c>
      <c r="B256" s="73" t="s">
        <v>187</v>
      </c>
      <c r="C256" s="199">
        <v>0</v>
      </c>
    </row>
    <row r="257" spans="1:3" x14ac:dyDescent="0.2">
      <c r="A257" s="198" t="s">
        <v>107</v>
      </c>
      <c r="B257" s="73" t="s">
        <v>303</v>
      </c>
      <c r="C257" s="199">
        <v>5029.8500000000004</v>
      </c>
    </row>
    <row r="258" spans="1:3" x14ac:dyDescent="0.2">
      <c r="A258" s="197" t="s">
        <v>241</v>
      </c>
      <c r="B258" s="69" t="s">
        <v>304</v>
      </c>
      <c r="C258" s="195"/>
    </row>
    <row r="259" spans="1:3" x14ac:dyDescent="0.2">
      <c r="A259" s="198" t="s">
        <v>247</v>
      </c>
      <c r="B259" s="73" t="s">
        <v>242</v>
      </c>
      <c r="C259" s="199">
        <v>0</v>
      </c>
    </row>
    <row r="260" spans="1:3" x14ac:dyDescent="0.2">
      <c r="A260" s="197" t="s">
        <v>108</v>
      </c>
      <c r="B260" s="69" t="s">
        <v>109</v>
      </c>
      <c r="C260" s="195"/>
    </row>
    <row r="261" spans="1:3" x14ac:dyDescent="0.2">
      <c r="A261" s="198" t="s">
        <v>134</v>
      </c>
      <c r="B261" s="73" t="s">
        <v>133</v>
      </c>
      <c r="C261" s="199">
        <v>0</v>
      </c>
    </row>
    <row r="262" spans="1:3" x14ac:dyDescent="0.2">
      <c r="A262" s="198" t="s">
        <v>110</v>
      </c>
      <c r="B262" s="73" t="s">
        <v>111</v>
      </c>
      <c r="C262" s="199">
        <v>0</v>
      </c>
    </row>
    <row r="263" spans="1:3" x14ac:dyDescent="0.2">
      <c r="A263" s="198" t="s">
        <v>112</v>
      </c>
      <c r="B263" s="73" t="s">
        <v>244</v>
      </c>
      <c r="C263" s="199">
        <v>0</v>
      </c>
    </row>
    <row r="264" spans="1:3" x14ac:dyDescent="0.2">
      <c r="A264" s="198" t="s">
        <v>305</v>
      </c>
      <c r="B264" s="73" t="s">
        <v>113</v>
      </c>
      <c r="C264" s="199">
        <v>0</v>
      </c>
    </row>
    <row r="265" spans="1:3" x14ac:dyDescent="0.2">
      <c r="A265" s="198" t="s">
        <v>357</v>
      </c>
      <c r="B265" s="73" t="s">
        <v>358</v>
      </c>
      <c r="C265" s="199">
        <v>0</v>
      </c>
    </row>
    <row r="266" spans="1:3" x14ac:dyDescent="0.2">
      <c r="A266" s="198" t="s">
        <v>163</v>
      </c>
      <c r="B266" s="73" t="s">
        <v>306</v>
      </c>
      <c r="C266" s="199">
        <v>965</v>
      </c>
    </row>
    <row r="267" spans="1:3" x14ac:dyDescent="0.2">
      <c r="A267" s="198" t="s">
        <v>355</v>
      </c>
      <c r="B267" s="73" t="s">
        <v>356</v>
      </c>
      <c r="C267" s="199">
        <v>0</v>
      </c>
    </row>
    <row r="268" spans="1:3" x14ac:dyDescent="0.2">
      <c r="A268" s="197" t="s">
        <v>114</v>
      </c>
      <c r="B268" s="69" t="s">
        <v>115</v>
      </c>
      <c r="C268" s="195"/>
    </row>
    <row r="269" spans="1:3" x14ac:dyDescent="0.2">
      <c r="A269" s="198" t="s">
        <v>116</v>
      </c>
      <c r="B269" s="73" t="s">
        <v>117</v>
      </c>
      <c r="C269" s="199">
        <v>0</v>
      </c>
    </row>
    <row r="270" spans="1:3" x14ac:dyDescent="0.2">
      <c r="A270" s="198" t="s">
        <v>130</v>
      </c>
      <c r="B270" s="73" t="s">
        <v>201</v>
      </c>
      <c r="C270" s="199">
        <v>280</v>
      </c>
    </row>
    <row r="271" spans="1:3" x14ac:dyDescent="0.2">
      <c r="A271" s="198" t="s">
        <v>118</v>
      </c>
      <c r="B271" s="73" t="s">
        <v>307</v>
      </c>
      <c r="C271" s="199">
        <v>0</v>
      </c>
    </row>
    <row r="272" spans="1:3" x14ac:dyDescent="0.2">
      <c r="A272" s="198" t="s">
        <v>129</v>
      </c>
      <c r="B272" s="73" t="s">
        <v>308</v>
      </c>
      <c r="C272" s="199">
        <v>0</v>
      </c>
    </row>
    <row r="273" spans="1:3" x14ac:dyDescent="0.2">
      <c r="A273" s="198" t="s">
        <v>131</v>
      </c>
      <c r="B273" s="73" t="s">
        <v>132</v>
      </c>
      <c r="C273" s="199">
        <v>0</v>
      </c>
    </row>
    <row r="274" spans="1:3" x14ac:dyDescent="0.2">
      <c r="A274" s="198" t="s">
        <v>119</v>
      </c>
      <c r="B274" s="73" t="s">
        <v>120</v>
      </c>
      <c r="C274" s="199">
        <v>13063.84</v>
      </c>
    </row>
    <row r="275" spans="1:3" x14ac:dyDescent="0.2">
      <c r="A275" s="198" t="s">
        <v>354</v>
      </c>
      <c r="B275" s="73" t="s">
        <v>198</v>
      </c>
      <c r="C275" s="199">
        <v>0</v>
      </c>
    </row>
    <row r="276" spans="1:3" x14ac:dyDescent="0.2">
      <c r="A276" s="198" t="s">
        <v>162</v>
      </c>
      <c r="B276" s="73" t="s">
        <v>309</v>
      </c>
      <c r="C276" s="199">
        <v>0</v>
      </c>
    </row>
    <row r="277" spans="1:3" ht="13.5" thickBot="1" x14ac:dyDescent="0.25">
      <c r="A277" s="198" t="s">
        <v>310</v>
      </c>
      <c r="B277" s="73" t="s">
        <v>311</v>
      </c>
      <c r="C277" s="200">
        <v>0</v>
      </c>
    </row>
    <row r="278" spans="1:3" ht="13.5" thickBot="1" x14ac:dyDescent="0.25">
      <c r="A278" s="198"/>
      <c r="B278" s="69" t="s">
        <v>66</v>
      </c>
      <c r="C278" s="201">
        <f>SUM(C231:C277)</f>
        <v>31952.170000000002</v>
      </c>
    </row>
    <row r="279" spans="1:3" x14ac:dyDescent="0.2">
      <c r="A279" s="194">
        <v>2.6</v>
      </c>
      <c r="B279" s="69" t="s">
        <v>70</v>
      </c>
      <c r="C279" s="195"/>
    </row>
    <row r="280" spans="1:3" x14ac:dyDescent="0.2">
      <c r="A280" s="198" t="s">
        <v>71</v>
      </c>
      <c r="B280" s="73" t="s">
        <v>72</v>
      </c>
      <c r="C280" s="199">
        <v>0</v>
      </c>
    </row>
    <row r="281" spans="1:3" x14ac:dyDescent="0.2">
      <c r="A281" s="198" t="s">
        <v>80</v>
      </c>
      <c r="B281" s="73" t="s">
        <v>312</v>
      </c>
      <c r="C281" s="199">
        <v>0</v>
      </c>
    </row>
    <row r="282" spans="1:3" x14ac:dyDescent="0.2">
      <c r="A282" s="198" t="s">
        <v>175</v>
      </c>
      <c r="B282" s="73" t="s">
        <v>313</v>
      </c>
      <c r="C282" s="199">
        <v>0</v>
      </c>
    </row>
    <row r="283" spans="1:3" x14ac:dyDescent="0.2">
      <c r="A283" s="198" t="s">
        <v>73</v>
      </c>
      <c r="B283" s="73" t="s">
        <v>74</v>
      </c>
      <c r="C283" s="199">
        <v>0</v>
      </c>
    </row>
    <row r="284" spans="1:3" x14ac:dyDescent="0.2">
      <c r="A284" s="198" t="s">
        <v>314</v>
      </c>
      <c r="B284" s="73" t="s">
        <v>315</v>
      </c>
      <c r="C284" s="199">
        <v>0</v>
      </c>
    </row>
    <row r="285" spans="1:3" x14ac:dyDescent="0.2">
      <c r="A285" s="198" t="s">
        <v>189</v>
      </c>
      <c r="B285" s="73" t="s">
        <v>316</v>
      </c>
      <c r="C285" s="199">
        <v>0</v>
      </c>
    </row>
    <row r="286" spans="1:3" x14ac:dyDescent="0.2">
      <c r="A286" s="198" t="s">
        <v>190</v>
      </c>
      <c r="B286" s="73" t="s">
        <v>316</v>
      </c>
      <c r="C286" s="199">
        <v>0</v>
      </c>
    </row>
    <row r="287" spans="1:3" x14ac:dyDescent="0.2">
      <c r="A287" s="198" t="s">
        <v>222</v>
      </c>
      <c r="B287" s="73" t="s">
        <v>317</v>
      </c>
      <c r="C287" s="199">
        <v>0</v>
      </c>
    </row>
    <row r="288" spans="1:3" x14ac:dyDescent="0.2">
      <c r="A288" s="198" t="s">
        <v>184</v>
      </c>
      <c r="B288" s="73" t="s">
        <v>318</v>
      </c>
      <c r="C288" s="199">
        <v>0</v>
      </c>
    </row>
    <row r="289" spans="1:3" ht="13.5" thickBot="1" x14ac:dyDescent="0.25">
      <c r="A289" s="198" t="s">
        <v>246</v>
      </c>
      <c r="B289" s="73" t="s">
        <v>319</v>
      </c>
      <c r="C289" s="199">
        <v>0</v>
      </c>
    </row>
    <row r="290" spans="1:3" ht="13.5" thickBot="1" x14ac:dyDescent="0.25">
      <c r="A290" s="198"/>
      <c r="B290" s="71" t="s">
        <v>323</v>
      </c>
      <c r="C290" s="202">
        <v>0</v>
      </c>
    </row>
    <row r="291" spans="1:3" ht="13.5" thickBot="1" x14ac:dyDescent="0.25">
      <c r="A291" s="198"/>
      <c r="B291" s="68"/>
      <c r="C291" s="203"/>
    </row>
    <row r="292" spans="1:3" ht="13.5" thickBot="1" x14ac:dyDescent="0.25">
      <c r="A292" s="197" t="s">
        <v>335</v>
      </c>
      <c r="B292" s="71"/>
      <c r="C292" s="204">
        <f>C196+C229+C278+C290</f>
        <v>125135.18</v>
      </c>
    </row>
    <row r="293" spans="1:3" ht="13.5" thickTop="1" x14ac:dyDescent="0.2">
      <c r="A293" s="205"/>
      <c r="B293" s="72"/>
      <c r="C293" s="206"/>
    </row>
    <row r="294" spans="1:3" x14ac:dyDescent="0.2">
      <c r="A294" s="205"/>
      <c r="B294" s="72"/>
      <c r="C294" s="206"/>
    </row>
    <row r="295" spans="1:3" x14ac:dyDescent="0.2">
      <c r="A295" s="205"/>
      <c r="B295" s="72"/>
      <c r="C295" s="206"/>
    </row>
    <row r="296" spans="1:3" x14ac:dyDescent="0.2">
      <c r="A296" s="207" t="s">
        <v>161</v>
      </c>
      <c r="B296" s="103"/>
      <c r="C296" s="208"/>
    </row>
    <row r="297" spans="1:3" x14ac:dyDescent="0.2">
      <c r="A297" s="209" t="s">
        <v>10</v>
      </c>
      <c r="B297" s="104"/>
      <c r="C297" s="210"/>
    </row>
    <row r="298" spans="1:3" ht="13.5" thickBot="1" x14ac:dyDescent="0.25">
      <c r="A298" s="211"/>
      <c r="B298" s="212"/>
      <c r="C298" s="213"/>
    </row>
    <row r="299" spans="1:3" ht="13.5" thickBot="1" x14ac:dyDescent="0.25">
      <c r="A299" s="4"/>
      <c r="B299" s="4"/>
      <c r="C299" s="4"/>
    </row>
    <row r="300" spans="1:3" x14ac:dyDescent="0.2">
      <c r="A300" s="214"/>
      <c r="B300" s="215"/>
      <c r="C300" s="216"/>
    </row>
    <row r="301" spans="1:3" x14ac:dyDescent="0.2">
      <c r="A301" s="178"/>
      <c r="B301" s="4"/>
      <c r="C301" s="179"/>
    </row>
    <row r="302" spans="1:3" x14ac:dyDescent="0.2">
      <c r="A302" s="178"/>
      <c r="B302" s="4"/>
      <c r="C302" s="179"/>
    </row>
    <row r="303" spans="1:3" x14ac:dyDescent="0.2">
      <c r="A303" s="178"/>
      <c r="B303" s="4"/>
      <c r="C303" s="179"/>
    </row>
    <row r="304" spans="1:3" x14ac:dyDescent="0.2">
      <c r="A304" s="178"/>
      <c r="B304" s="4"/>
      <c r="C304" s="179"/>
    </row>
    <row r="305" spans="1:3" x14ac:dyDescent="0.2">
      <c r="A305" s="178"/>
      <c r="B305" s="4"/>
      <c r="C305" s="179"/>
    </row>
    <row r="306" spans="1:3" x14ac:dyDescent="0.2">
      <c r="A306" s="178"/>
      <c r="B306" s="4"/>
      <c r="C306" s="179"/>
    </row>
    <row r="307" spans="1:3" x14ac:dyDescent="0.2">
      <c r="A307" s="178"/>
      <c r="B307" s="4"/>
      <c r="C307" s="179"/>
    </row>
    <row r="308" spans="1:3" x14ac:dyDescent="0.2">
      <c r="A308" s="180" t="s">
        <v>267</v>
      </c>
      <c r="B308" s="100"/>
      <c r="C308" s="181"/>
    </row>
    <row r="309" spans="1:3" x14ac:dyDescent="0.2">
      <c r="A309" s="182" t="s">
        <v>2</v>
      </c>
      <c r="B309" s="183"/>
      <c r="C309" s="184"/>
    </row>
    <row r="310" spans="1:3" x14ac:dyDescent="0.2">
      <c r="A310" s="118" t="s">
        <v>360</v>
      </c>
      <c r="B310" s="119"/>
      <c r="C310" s="120"/>
    </row>
    <row r="311" spans="1:3" x14ac:dyDescent="0.2">
      <c r="A311" s="185" t="s">
        <v>33</v>
      </c>
      <c r="B311" s="105"/>
      <c r="C311" s="186"/>
    </row>
    <row r="312" spans="1:3" x14ac:dyDescent="0.2">
      <c r="A312" s="187" t="s">
        <v>20</v>
      </c>
      <c r="B312" s="70" t="s">
        <v>0</v>
      </c>
      <c r="C312" s="188" t="s">
        <v>1</v>
      </c>
    </row>
    <row r="313" spans="1:3" x14ac:dyDescent="0.2">
      <c r="A313" s="125" t="s">
        <v>6</v>
      </c>
      <c r="B313" s="27" t="s">
        <v>25</v>
      </c>
      <c r="C313" s="132"/>
    </row>
    <row r="314" spans="1:3" x14ac:dyDescent="0.2">
      <c r="A314" s="127" t="s">
        <v>7</v>
      </c>
      <c r="B314" s="28" t="s">
        <v>26</v>
      </c>
      <c r="C314" s="199">
        <v>0</v>
      </c>
    </row>
    <row r="315" spans="1:3" x14ac:dyDescent="0.2">
      <c r="A315" s="127" t="s">
        <v>8</v>
      </c>
      <c r="B315" s="28" t="s">
        <v>27</v>
      </c>
      <c r="C315" s="199">
        <v>0</v>
      </c>
    </row>
    <row r="316" spans="1:3" x14ac:dyDescent="0.2">
      <c r="A316" s="127" t="s">
        <v>253</v>
      </c>
      <c r="B316" s="28" t="s">
        <v>28</v>
      </c>
      <c r="C316" s="199">
        <v>0</v>
      </c>
    </row>
    <row r="317" spans="1:3" ht="13.5" thickBot="1" x14ac:dyDescent="0.25">
      <c r="A317" s="127" t="s">
        <v>12</v>
      </c>
      <c r="B317" s="28" t="s">
        <v>29</v>
      </c>
      <c r="C317" s="137">
        <v>0</v>
      </c>
    </row>
    <row r="318" spans="1:3" ht="13.5" thickBot="1" x14ac:dyDescent="0.25">
      <c r="A318" s="191"/>
      <c r="B318" s="74" t="s">
        <v>327</v>
      </c>
      <c r="C318" s="192">
        <f>SUM(C314:C317)</f>
        <v>0</v>
      </c>
    </row>
    <row r="319" spans="1:3" x14ac:dyDescent="0.2">
      <c r="A319" s="191"/>
      <c r="B319" s="74"/>
      <c r="C319" s="193"/>
    </row>
    <row r="320" spans="1:3" x14ac:dyDescent="0.2">
      <c r="A320" s="194">
        <v>2.2000000000000002</v>
      </c>
      <c r="B320" s="71" t="s">
        <v>14</v>
      </c>
      <c r="C320" s="195"/>
    </row>
    <row r="321" spans="1:3" x14ac:dyDescent="0.2">
      <c r="A321" s="194" t="s">
        <v>15</v>
      </c>
      <c r="B321" s="71" t="s">
        <v>325</v>
      </c>
      <c r="C321" s="195"/>
    </row>
    <row r="322" spans="1:3" x14ac:dyDescent="0.2">
      <c r="A322" s="196" t="s">
        <v>326</v>
      </c>
      <c r="B322" s="68" t="s">
        <v>324</v>
      </c>
      <c r="C322" s="217">
        <v>5160.38</v>
      </c>
    </row>
    <row r="323" spans="1:3" x14ac:dyDescent="0.2">
      <c r="A323" s="197" t="s">
        <v>139</v>
      </c>
      <c r="B323" s="71" t="s">
        <v>140</v>
      </c>
      <c r="C323" s="195"/>
    </row>
    <row r="324" spans="1:3" x14ac:dyDescent="0.2">
      <c r="A324" s="198" t="s">
        <v>141</v>
      </c>
      <c r="B324" s="68" t="s">
        <v>142</v>
      </c>
      <c r="C324" s="199">
        <v>0</v>
      </c>
    </row>
    <row r="325" spans="1:3" x14ac:dyDescent="0.2">
      <c r="A325" s="198" t="s">
        <v>143</v>
      </c>
      <c r="B325" s="68" t="s">
        <v>268</v>
      </c>
      <c r="C325" s="199">
        <v>0</v>
      </c>
    </row>
    <row r="326" spans="1:3" x14ac:dyDescent="0.2">
      <c r="A326" s="197" t="s">
        <v>47</v>
      </c>
      <c r="B326" s="71" t="s">
        <v>46</v>
      </c>
      <c r="C326" s="195"/>
    </row>
    <row r="327" spans="1:3" x14ac:dyDescent="0.2">
      <c r="A327" s="198" t="s">
        <v>48</v>
      </c>
      <c r="B327" s="68" t="s">
        <v>269</v>
      </c>
      <c r="C327" s="199">
        <v>0</v>
      </c>
    </row>
    <row r="328" spans="1:3" x14ac:dyDescent="0.2">
      <c r="A328" s="198" t="s">
        <v>333</v>
      </c>
      <c r="B328" s="68" t="s">
        <v>334</v>
      </c>
      <c r="C328" s="199">
        <v>0</v>
      </c>
    </row>
    <row r="329" spans="1:3" x14ac:dyDescent="0.2">
      <c r="A329" s="197" t="s">
        <v>63</v>
      </c>
      <c r="B329" s="71" t="s">
        <v>270</v>
      </c>
      <c r="C329" s="195"/>
    </row>
    <row r="330" spans="1:3" x14ac:dyDescent="0.2">
      <c r="A330" s="198" t="s">
        <v>271</v>
      </c>
      <c r="B330" s="68" t="s">
        <v>272</v>
      </c>
      <c r="C330" s="199">
        <v>0</v>
      </c>
    </row>
    <row r="331" spans="1:3" x14ac:dyDescent="0.2">
      <c r="A331" s="197" t="s">
        <v>136</v>
      </c>
      <c r="B331" s="71" t="s">
        <v>137</v>
      </c>
      <c r="C331" s="195"/>
    </row>
    <row r="332" spans="1:3" x14ac:dyDescent="0.2">
      <c r="A332" s="198" t="s">
        <v>273</v>
      </c>
      <c r="B332" s="68" t="s">
        <v>265</v>
      </c>
      <c r="C332" s="199">
        <v>0</v>
      </c>
    </row>
    <row r="333" spans="1:3" ht="22.5" x14ac:dyDescent="0.2">
      <c r="A333" s="197" t="s">
        <v>274</v>
      </c>
      <c r="B333" s="69" t="s">
        <v>275</v>
      </c>
      <c r="C333" s="195"/>
    </row>
    <row r="334" spans="1:3" x14ac:dyDescent="0.2">
      <c r="A334" s="198" t="s">
        <v>172</v>
      </c>
      <c r="B334" s="73" t="s">
        <v>276</v>
      </c>
      <c r="C334" s="195"/>
    </row>
    <row r="335" spans="1:3" x14ac:dyDescent="0.2">
      <c r="A335" s="198" t="s">
        <v>170</v>
      </c>
      <c r="B335" s="73" t="s">
        <v>277</v>
      </c>
      <c r="C335" s="199">
        <v>0</v>
      </c>
    </row>
    <row r="336" spans="1:3" ht="22.5" x14ac:dyDescent="0.2">
      <c r="A336" s="198" t="s">
        <v>177</v>
      </c>
      <c r="B336" s="73" t="s">
        <v>278</v>
      </c>
      <c r="C336" s="199">
        <v>0</v>
      </c>
    </row>
    <row r="337" spans="1:3" x14ac:dyDescent="0.2">
      <c r="A337" s="197" t="s">
        <v>233</v>
      </c>
      <c r="B337" s="71" t="s">
        <v>234</v>
      </c>
      <c r="C337" s="195"/>
    </row>
    <row r="338" spans="1:3" x14ac:dyDescent="0.2">
      <c r="A338" s="198" t="s">
        <v>235</v>
      </c>
      <c r="B338" s="68" t="s">
        <v>236</v>
      </c>
      <c r="C338" s="199">
        <v>0</v>
      </c>
    </row>
    <row r="339" spans="1:3" x14ac:dyDescent="0.2">
      <c r="A339" s="198" t="s">
        <v>237</v>
      </c>
      <c r="B339" s="68" t="s">
        <v>279</v>
      </c>
      <c r="C339" s="199">
        <v>0</v>
      </c>
    </row>
    <row r="340" spans="1:3" x14ac:dyDescent="0.2">
      <c r="A340" s="198" t="s">
        <v>239</v>
      </c>
      <c r="B340" s="68" t="s">
        <v>280</v>
      </c>
      <c r="C340" s="199">
        <v>0</v>
      </c>
    </row>
    <row r="341" spans="1:3" ht="22.5" x14ac:dyDescent="0.2">
      <c r="A341" s="197" t="s">
        <v>52</v>
      </c>
      <c r="B341" s="69" t="s">
        <v>281</v>
      </c>
      <c r="C341" s="195"/>
    </row>
    <row r="342" spans="1:3" x14ac:dyDescent="0.2">
      <c r="A342" s="198" t="s">
        <v>50</v>
      </c>
      <c r="B342" s="68" t="s">
        <v>282</v>
      </c>
      <c r="C342" s="199">
        <v>0</v>
      </c>
    </row>
    <row r="343" spans="1:3" x14ac:dyDescent="0.2">
      <c r="A343" s="198" t="s">
        <v>283</v>
      </c>
      <c r="B343" s="68" t="s">
        <v>284</v>
      </c>
      <c r="C343" s="199">
        <v>0</v>
      </c>
    </row>
    <row r="344" spans="1:3" x14ac:dyDescent="0.2">
      <c r="A344" s="198" t="s">
        <v>39</v>
      </c>
      <c r="B344" s="68" t="s">
        <v>285</v>
      </c>
      <c r="C344" s="195"/>
    </row>
    <row r="345" spans="1:3" x14ac:dyDescent="0.2">
      <c r="A345" s="198" t="s">
        <v>199</v>
      </c>
      <c r="B345" s="68" t="s">
        <v>286</v>
      </c>
      <c r="C345" s="199">
        <v>0</v>
      </c>
    </row>
    <row r="346" spans="1:3" x14ac:dyDescent="0.2">
      <c r="A346" s="198" t="s">
        <v>287</v>
      </c>
      <c r="B346" s="68" t="s">
        <v>288</v>
      </c>
      <c r="C346" s="199">
        <v>0</v>
      </c>
    </row>
    <row r="347" spans="1:3" x14ac:dyDescent="0.2">
      <c r="A347" s="198" t="s">
        <v>289</v>
      </c>
      <c r="B347" s="68" t="s">
        <v>290</v>
      </c>
      <c r="C347" s="218">
        <v>491.18</v>
      </c>
    </row>
    <row r="348" spans="1:3" x14ac:dyDescent="0.2">
      <c r="A348" s="197" t="s">
        <v>145</v>
      </c>
      <c r="B348" s="71" t="s">
        <v>291</v>
      </c>
      <c r="C348" s="199">
        <v>0</v>
      </c>
    </row>
    <row r="349" spans="1:3" x14ac:dyDescent="0.2">
      <c r="A349" s="198" t="s">
        <v>147</v>
      </c>
      <c r="B349" s="68" t="s">
        <v>135</v>
      </c>
      <c r="C349" s="199">
        <v>0</v>
      </c>
    </row>
    <row r="350" spans="1:3" ht="13.5" thickBot="1" x14ac:dyDescent="0.25">
      <c r="A350" s="219" t="s">
        <v>292</v>
      </c>
      <c r="B350" s="76" t="s">
        <v>293</v>
      </c>
      <c r="C350" s="200">
        <v>0</v>
      </c>
    </row>
    <row r="351" spans="1:3" ht="13.5" thickBot="1" x14ac:dyDescent="0.25">
      <c r="A351" s="198"/>
      <c r="B351" s="71" t="s">
        <v>294</v>
      </c>
      <c r="C351" s="201">
        <f>SUM(C320:C350)</f>
        <v>5651.56</v>
      </c>
    </row>
    <row r="352" spans="1:3" x14ac:dyDescent="0.2">
      <c r="A352" s="194">
        <v>2.2999999999999998</v>
      </c>
      <c r="B352" s="71" t="s">
        <v>65</v>
      </c>
      <c r="C352" s="195"/>
    </row>
    <row r="353" spans="1:3" x14ac:dyDescent="0.2">
      <c r="A353" s="197" t="s">
        <v>36</v>
      </c>
      <c r="B353" s="71" t="s">
        <v>84</v>
      </c>
      <c r="C353" s="195"/>
    </row>
    <row r="354" spans="1:3" x14ac:dyDescent="0.2">
      <c r="A354" s="198" t="s">
        <v>85</v>
      </c>
      <c r="B354" s="68" t="s">
        <v>86</v>
      </c>
      <c r="C354" s="199">
        <v>0</v>
      </c>
    </row>
    <row r="355" spans="1:3" x14ac:dyDescent="0.2">
      <c r="A355" s="198" t="s">
        <v>87</v>
      </c>
      <c r="B355" s="68" t="s">
        <v>86</v>
      </c>
      <c r="C355" s="199">
        <v>0</v>
      </c>
    </row>
    <row r="356" spans="1:3" x14ac:dyDescent="0.2">
      <c r="A356" s="198" t="s">
        <v>295</v>
      </c>
      <c r="B356" s="68" t="s">
        <v>296</v>
      </c>
      <c r="C356" s="199">
        <v>0</v>
      </c>
    </row>
    <row r="357" spans="1:3" x14ac:dyDescent="0.2">
      <c r="A357" s="197" t="s">
        <v>297</v>
      </c>
      <c r="B357" s="71" t="s">
        <v>298</v>
      </c>
      <c r="C357" s="199">
        <v>0</v>
      </c>
    </row>
    <row r="358" spans="1:3" x14ac:dyDescent="0.2">
      <c r="A358" s="198" t="s">
        <v>125</v>
      </c>
      <c r="B358" s="68" t="s">
        <v>128</v>
      </c>
      <c r="C358" s="199">
        <v>0</v>
      </c>
    </row>
    <row r="359" spans="1:3" x14ac:dyDescent="0.2">
      <c r="A359" s="198" t="s">
        <v>127</v>
      </c>
      <c r="B359" s="68" t="s">
        <v>299</v>
      </c>
      <c r="C359" s="199">
        <v>0</v>
      </c>
    </row>
    <row r="360" spans="1:3" x14ac:dyDescent="0.2">
      <c r="A360" s="198" t="s">
        <v>300</v>
      </c>
      <c r="B360" s="68" t="s">
        <v>301</v>
      </c>
      <c r="C360" s="199">
        <v>0</v>
      </c>
    </row>
    <row r="361" spans="1:3" x14ac:dyDescent="0.2">
      <c r="A361" s="197" t="s">
        <v>88</v>
      </c>
      <c r="B361" s="71" t="s">
        <v>89</v>
      </c>
      <c r="C361" s="199"/>
    </row>
    <row r="362" spans="1:3" x14ac:dyDescent="0.2">
      <c r="A362" s="198" t="s">
        <v>173</v>
      </c>
      <c r="B362" s="68" t="s">
        <v>302</v>
      </c>
      <c r="C362" s="199">
        <v>0</v>
      </c>
    </row>
    <row r="363" spans="1:3" x14ac:dyDescent="0.2">
      <c r="A363" s="198" t="s">
        <v>90</v>
      </c>
      <c r="B363" s="68" t="s">
        <v>91</v>
      </c>
      <c r="C363" s="199">
        <v>0</v>
      </c>
    </row>
    <row r="364" spans="1:3" x14ac:dyDescent="0.2">
      <c r="A364" s="198" t="s">
        <v>92</v>
      </c>
      <c r="B364" s="68" t="s">
        <v>93</v>
      </c>
      <c r="C364" s="199">
        <v>0</v>
      </c>
    </row>
    <row r="365" spans="1:3" x14ac:dyDescent="0.2">
      <c r="A365" s="198" t="s">
        <v>94</v>
      </c>
      <c r="B365" s="68" t="s">
        <v>95</v>
      </c>
      <c r="C365" s="199">
        <v>0</v>
      </c>
    </row>
    <row r="366" spans="1:3" x14ac:dyDescent="0.2">
      <c r="A366" s="198" t="s">
        <v>96</v>
      </c>
      <c r="B366" s="68" t="s">
        <v>95</v>
      </c>
      <c r="C366" s="199">
        <v>0</v>
      </c>
    </row>
    <row r="367" spans="1:3" x14ac:dyDescent="0.2">
      <c r="A367" s="197" t="s">
        <v>68</v>
      </c>
      <c r="B367" s="71" t="s">
        <v>69</v>
      </c>
      <c r="C367" s="195"/>
    </row>
    <row r="368" spans="1:3" x14ac:dyDescent="0.2">
      <c r="A368" s="198" t="s">
        <v>167</v>
      </c>
      <c r="B368" s="68" t="s">
        <v>168</v>
      </c>
      <c r="C368" s="199">
        <v>0</v>
      </c>
    </row>
    <row r="369" spans="1:3" x14ac:dyDescent="0.2">
      <c r="A369" s="198" t="s">
        <v>97</v>
      </c>
      <c r="B369" s="68" t="s">
        <v>98</v>
      </c>
      <c r="C369" s="199">
        <v>0</v>
      </c>
    </row>
    <row r="370" spans="1:3" x14ac:dyDescent="0.2">
      <c r="A370" s="197" t="s">
        <v>99</v>
      </c>
      <c r="B370" s="71" t="s">
        <v>100</v>
      </c>
      <c r="C370" s="195"/>
    </row>
    <row r="371" spans="1:3" x14ac:dyDescent="0.2">
      <c r="A371" s="198" t="s">
        <v>101</v>
      </c>
      <c r="B371" s="68" t="s">
        <v>102</v>
      </c>
      <c r="C371" s="195"/>
    </row>
    <row r="372" spans="1:3" x14ac:dyDescent="0.2">
      <c r="A372" s="198" t="s">
        <v>103</v>
      </c>
      <c r="B372" s="68" t="s">
        <v>104</v>
      </c>
      <c r="C372" s="199">
        <v>0</v>
      </c>
    </row>
    <row r="373" spans="1:3" x14ac:dyDescent="0.2">
      <c r="A373" s="197" t="s">
        <v>105</v>
      </c>
      <c r="B373" s="71" t="s">
        <v>106</v>
      </c>
      <c r="C373" s="195"/>
    </row>
    <row r="374" spans="1:3" x14ac:dyDescent="0.2">
      <c r="A374" s="198" t="s">
        <v>186</v>
      </c>
      <c r="B374" s="68" t="s">
        <v>187</v>
      </c>
      <c r="C374" s="199">
        <v>0</v>
      </c>
    </row>
    <row r="375" spans="1:3" x14ac:dyDescent="0.2">
      <c r="A375" s="198" t="s">
        <v>107</v>
      </c>
      <c r="B375" s="68" t="s">
        <v>303</v>
      </c>
      <c r="C375" s="199">
        <v>0</v>
      </c>
    </row>
    <row r="376" spans="1:3" x14ac:dyDescent="0.2">
      <c r="A376" s="197" t="s">
        <v>241</v>
      </c>
      <c r="B376" s="71" t="s">
        <v>304</v>
      </c>
      <c r="C376" s="195"/>
    </row>
    <row r="377" spans="1:3" x14ac:dyDescent="0.2">
      <c r="A377" s="198" t="s">
        <v>247</v>
      </c>
      <c r="B377" s="68" t="s">
        <v>242</v>
      </c>
      <c r="C377" s="199">
        <v>0</v>
      </c>
    </row>
    <row r="378" spans="1:3" x14ac:dyDescent="0.2">
      <c r="A378" s="197" t="s">
        <v>108</v>
      </c>
      <c r="B378" s="71" t="s">
        <v>109</v>
      </c>
      <c r="C378" s="195"/>
    </row>
    <row r="379" spans="1:3" x14ac:dyDescent="0.2">
      <c r="A379" s="198" t="s">
        <v>134</v>
      </c>
      <c r="B379" s="68" t="s">
        <v>133</v>
      </c>
      <c r="C379" s="199">
        <v>0</v>
      </c>
    </row>
    <row r="380" spans="1:3" x14ac:dyDescent="0.2">
      <c r="A380" s="198" t="s">
        <v>110</v>
      </c>
      <c r="B380" s="68" t="s">
        <v>111</v>
      </c>
      <c r="C380" s="199">
        <v>0</v>
      </c>
    </row>
    <row r="381" spans="1:3" x14ac:dyDescent="0.2">
      <c r="A381" s="198" t="s">
        <v>112</v>
      </c>
      <c r="B381" s="68" t="s">
        <v>244</v>
      </c>
      <c r="C381" s="199">
        <v>0</v>
      </c>
    </row>
    <row r="382" spans="1:3" x14ac:dyDescent="0.2">
      <c r="A382" s="198" t="s">
        <v>305</v>
      </c>
      <c r="B382" s="68" t="s">
        <v>113</v>
      </c>
      <c r="C382" s="199">
        <v>0</v>
      </c>
    </row>
    <row r="383" spans="1:3" x14ac:dyDescent="0.2">
      <c r="A383" s="198" t="s">
        <v>163</v>
      </c>
      <c r="B383" s="68" t="s">
        <v>306</v>
      </c>
      <c r="C383" s="199">
        <v>0</v>
      </c>
    </row>
    <row r="384" spans="1:3" x14ac:dyDescent="0.2">
      <c r="A384" s="197" t="s">
        <v>114</v>
      </c>
      <c r="B384" s="71" t="s">
        <v>115</v>
      </c>
      <c r="C384" s="195"/>
    </row>
    <row r="385" spans="1:3" x14ac:dyDescent="0.2">
      <c r="A385" s="198" t="s">
        <v>116</v>
      </c>
      <c r="B385" s="68" t="s">
        <v>117</v>
      </c>
      <c r="C385" s="199">
        <v>0</v>
      </c>
    </row>
    <row r="386" spans="1:3" x14ac:dyDescent="0.2">
      <c r="A386" s="198" t="s">
        <v>130</v>
      </c>
      <c r="B386" s="68" t="s">
        <v>201</v>
      </c>
      <c r="C386" s="199">
        <v>0</v>
      </c>
    </row>
    <row r="387" spans="1:3" x14ac:dyDescent="0.2">
      <c r="A387" s="198" t="s">
        <v>118</v>
      </c>
      <c r="B387" s="68" t="s">
        <v>307</v>
      </c>
      <c r="C387" s="199">
        <v>0</v>
      </c>
    </row>
    <row r="388" spans="1:3" x14ac:dyDescent="0.2">
      <c r="A388" s="198" t="s">
        <v>129</v>
      </c>
      <c r="B388" s="68" t="s">
        <v>308</v>
      </c>
      <c r="C388" s="199">
        <v>0</v>
      </c>
    </row>
    <row r="389" spans="1:3" x14ac:dyDescent="0.2">
      <c r="A389" s="198" t="s">
        <v>131</v>
      </c>
      <c r="B389" s="68" t="s">
        <v>132</v>
      </c>
      <c r="C389" s="199">
        <v>0</v>
      </c>
    </row>
    <row r="390" spans="1:3" x14ac:dyDescent="0.2">
      <c r="A390" s="198" t="s">
        <v>119</v>
      </c>
      <c r="B390" s="68" t="s">
        <v>120</v>
      </c>
      <c r="C390" s="199">
        <v>0</v>
      </c>
    </row>
    <row r="391" spans="1:3" x14ac:dyDescent="0.2">
      <c r="A391" s="198" t="s">
        <v>162</v>
      </c>
      <c r="B391" s="68" t="s">
        <v>309</v>
      </c>
      <c r="C391" s="199">
        <v>0</v>
      </c>
    </row>
    <row r="392" spans="1:3" ht="13.5" thickBot="1" x14ac:dyDescent="0.25">
      <c r="A392" s="198" t="s">
        <v>310</v>
      </c>
      <c r="B392" s="68" t="s">
        <v>311</v>
      </c>
      <c r="C392" s="200">
        <v>0</v>
      </c>
    </row>
    <row r="393" spans="1:3" ht="13.5" thickBot="1" x14ac:dyDescent="0.25">
      <c r="A393" s="198"/>
      <c r="B393" s="71" t="s">
        <v>66</v>
      </c>
      <c r="C393" s="201">
        <f>SUM(C354:C392)</f>
        <v>0</v>
      </c>
    </row>
    <row r="394" spans="1:3" x14ac:dyDescent="0.2">
      <c r="A394" s="198"/>
      <c r="B394" s="68"/>
      <c r="C394" s="220"/>
    </row>
    <row r="395" spans="1:3" x14ac:dyDescent="0.2">
      <c r="A395" s="194">
        <v>2.6</v>
      </c>
      <c r="B395" s="71" t="s">
        <v>70</v>
      </c>
      <c r="C395" s="195"/>
    </row>
    <row r="396" spans="1:3" x14ac:dyDescent="0.2">
      <c r="A396" s="198" t="s">
        <v>71</v>
      </c>
      <c r="B396" s="68" t="s">
        <v>72</v>
      </c>
      <c r="C396" s="199">
        <v>0</v>
      </c>
    </row>
    <row r="397" spans="1:3" x14ac:dyDescent="0.2">
      <c r="A397" s="198" t="s">
        <v>80</v>
      </c>
      <c r="B397" s="68" t="s">
        <v>312</v>
      </c>
      <c r="C397" s="199">
        <v>0</v>
      </c>
    </row>
    <row r="398" spans="1:3" x14ac:dyDescent="0.2">
      <c r="A398" s="198" t="s">
        <v>175</v>
      </c>
      <c r="B398" s="68" t="s">
        <v>313</v>
      </c>
      <c r="C398" s="199">
        <v>0</v>
      </c>
    </row>
    <row r="399" spans="1:3" x14ac:dyDescent="0.2">
      <c r="A399" s="198" t="s">
        <v>73</v>
      </c>
      <c r="B399" s="68" t="s">
        <v>74</v>
      </c>
      <c r="C399" s="199">
        <v>0</v>
      </c>
    </row>
    <row r="400" spans="1:3" x14ac:dyDescent="0.2">
      <c r="A400" s="198" t="s">
        <v>314</v>
      </c>
      <c r="B400" s="68" t="s">
        <v>315</v>
      </c>
      <c r="C400" s="199">
        <v>0</v>
      </c>
    </row>
    <row r="401" spans="1:3" x14ac:dyDescent="0.2">
      <c r="A401" s="198" t="s">
        <v>189</v>
      </c>
      <c r="B401" s="68" t="s">
        <v>316</v>
      </c>
      <c r="C401" s="199">
        <v>0</v>
      </c>
    </row>
    <row r="402" spans="1:3" x14ac:dyDescent="0.2">
      <c r="A402" s="198" t="s">
        <v>190</v>
      </c>
      <c r="B402" s="68" t="s">
        <v>316</v>
      </c>
      <c r="C402" s="199">
        <v>0</v>
      </c>
    </row>
    <row r="403" spans="1:3" x14ac:dyDescent="0.2">
      <c r="A403" s="198" t="s">
        <v>222</v>
      </c>
      <c r="B403" s="68" t="s">
        <v>317</v>
      </c>
      <c r="C403" s="199">
        <v>0</v>
      </c>
    </row>
    <row r="404" spans="1:3" x14ac:dyDescent="0.2">
      <c r="A404" s="198" t="s">
        <v>184</v>
      </c>
      <c r="B404" s="68" t="s">
        <v>318</v>
      </c>
      <c r="C404" s="199">
        <v>0</v>
      </c>
    </row>
    <row r="405" spans="1:3" ht="13.5" thickBot="1" x14ac:dyDescent="0.25">
      <c r="A405" s="198" t="s">
        <v>246</v>
      </c>
      <c r="B405" s="68" t="s">
        <v>319</v>
      </c>
      <c r="C405" s="199">
        <v>0</v>
      </c>
    </row>
    <row r="406" spans="1:3" ht="13.5" thickBot="1" x14ac:dyDescent="0.25">
      <c r="A406" s="198"/>
      <c r="B406" s="71" t="s">
        <v>323</v>
      </c>
      <c r="C406" s="221">
        <f>SUM(C395:C405)</f>
        <v>0</v>
      </c>
    </row>
    <row r="407" spans="1:3" ht="13.5" thickBot="1" x14ac:dyDescent="0.25">
      <c r="A407" s="198"/>
      <c r="B407" s="68"/>
      <c r="C407" s="203"/>
    </row>
    <row r="408" spans="1:3" ht="13.5" thickBot="1" x14ac:dyDescent="0.25">
      <c r="A408" s="197" t="s">
        <v>320</v>
      </c>
      <c r="B408" s="71"/>
      <c r="C408" s="204">
        <f>C318+C351+C393+C406</f>
        <v>5651.56</v>
      </c>
    </row>
    <row r="409" spans="1:3" ht="13.5" thickTop="1" x14ac:dyDescent="0.2">
      <c r="A409" s="205"/>
      <c r="B409" s="72"/>
      <c r="C409" s="206"/>
    </row>
    <row r="410" spans="1:3" x14ac:dyDescent="0.2">
      <c r="A410" s="205"/>
      <c r="B410" s="72"/>
      <c r="C410" s="206"/>
    </row>
    <row r="411" spans="1:3" x14ac:dyDescent="0.2">
      <c r="A411" s="205"/>
      <c r="B411" s="72"/>
      <c r="C411" s="206"/>
    </row>
    <row r="412" spans="1:3" x14ac:dyDescent="0.2">
      <c r="A412" s="207" t="s">
        <v>161</v>
      </c>
      <c r="B412" s="103"/>
      <c r="C412" s="208"/>
    </row>
    <row r="413" spans="1:3" x14ac:dyDescent="0.2">
      <c r="A413" s="209" t="s">
        <v>10</v>
      </c>
      <c r="B413" s="104"/>
      <c r="C413" s="210"/>
    </row>
    <row r="414" spans="1:3" ht="13.5" thickBot="1" x14ac:dyDescent="0.25">
      <c r="A414" s="222"/>
      <c r="B414" s="223"/>
      <c r="C414" s="224"/>
    </row>
  </sheetData>
  <mergeCells count="23">
    <mergeCell ref="A309:C309"/>
    <mergeCell ref="A310:C310"/>
    <mergeCell ref="A311:C311"/>
    <mergeCell ref="A412:C412"/>
    <mergeCell ref="A413:C413"/>
    <mergeCell ref="A187:C187"/>
    <mergeCell ref="A188:C188"/>
    <mergeCell ref="A189:C189"/>
    <mergeCell ref="A296:C296"/>
    <mergeCell ref="A297:C297"/>
    <mergeCell ref="A308:C308"/>
    <mergeCell ref="A1:C1"/>
    <mergeCell ref="A2:C2"/>
    <mergeCell ref="A3:C3"/>
    <mergeCell ref="A5:C5"/>
    <mergeCell ref="A171:C171"/>
    <mergeCell ref="A172:C172"/>
    <mergeCell ref="A170:C170"/>
    <mergeCell ref="A186:C186"/>
    <mergeCell ref="A8:C8"/>
    <mergeCell ref="A6:C6"/>
    <mergeCell ref="A7:C7"/>
    <mergeCell ref="A173:C173"/>
  </mergeCells>
  <pageMargins left="1.299212598425197" right="0.70866141732283472" top="0.19685039370078741" bottom="0.74803149606299213" header="0.31496062992125984" footer="0.31496062992125984"/>
  <pageSetup scale="75" orientation="portrait" r:id="rId1"/>
  <rowBreaks count="1" manualBreakCount="1">
    <brk id="10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EJECUCION-SEPTIEMBRE-2024</vt:lpstr>
      <vt:lpstr>'EJECUCION-SEPTIEMBRE-2024'!Área_de_impresión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2024-10-04T17:12:27Z</cp:lastPrinted>
  <dcterms:created xsi:type="dcterms:W3CDTF">2010-11-30T17:47:33Z</dcterms:created>
  <dcterms:modified xsi:type="dcterms:W3CDTF">2024-10-10T15:13:24Z</dcterms:modified>
</cp:coreProperties>
</file>