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peguero\Desktop\PLANIFICACION\"/>
    </mc:Choice>
  </mc:AlternateContent>
  <xr:revisionPtr revIDLastSave="0" documentId="13_ncr:1_{D8B3E232-980A-4557-914D-4220D215A966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F31" i="1"/>
  <c r="I31" i="1"/>
  <c r="B46" i="1"/>
  <c r="I27" i="1"/>
</calcChain>
</file>

<file path=xl/sharedStrings.xml><?xml version="1.0" encoding="utf-8"?>
<sst xmlns="http://schemas.openxmlformats.org/spreadsheetml/2006/main" count="76" uniqueCount="75">
  <si>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</si>
  <si>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</si>
  <si>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</si>
  <si>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</si>
  <si>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</si>
  <si>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</si>
  <si>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</si>
  <si>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</si>
  <si>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</si>
  <si>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</si>
  <si>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</si>
  <si>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</si>
  <si>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</si>
  <si>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</si>
  <si>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</si>
  <si>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</si>
  <si>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</si>
  <si>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</si>
  <si>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</si>
  <si>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</si>
  <si>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</si>
  <si>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</si>
  <si>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</si>
  <si>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</si>
  <si>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</si>
  <si>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</si>
  <si>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</si>
  <si>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</si>
  <si>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</si>
  <si>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</si>
  <si>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</si>
  <si>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</si>
  <si>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</si>
  <si>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</si>
  <si>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</si>
  <si>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</si>
  <si>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</si>
  <si>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</si>
  <si>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</si>
  <si>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</si>
  <si>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</si>
  <si>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</si>
  <si>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</si>
  <si>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</si>
  <si>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</si>
  <si>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</si>
  <si>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</si>
  <si>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</si>
  <si>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</si>
  <si>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</si>
  <si>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</si>
  <si>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</si>
  <si>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</si>
  <si>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</si>
  <si>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</si>
  <si>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</si>
  <si>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</si>
  <si>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</si>
  <si>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</si>
  <si>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</si>
  <si>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</si>
  <si>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</si>
  <si>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</si>
  <si>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</si>
  <si>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</si>
  <si>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</si>
  <si>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Roymel R. Cepeda </t>
  </si>
  <si>
    <t>Lineamientos para la Ejecución Presupuestaria 2023 del Gobierno General Nacional</t>
  </si>
  <si>
    <t>Director de Planificación y Desarrollo</t>
  </si>
  <si>
    <t>Realizar actividades Recreativas, Gimnasticas y Deportivas con estudiantes del sistema educativo preuniversitario.</t>
  </si>
  <si>
    <t>Lograr hacer reprogramaciones continuas de las actividad afectadas por uno o algunos de los valores de riesgo.</t>
  </si>
  <si>
    <t>Informe de Evaluacion 1er  Semestre Metas Físicas-Financieras año 2024</t>
  </si>
  <si>
    <t>IV.II - Formulación y Ejecución 1er  Semestre de las Metas por Producto</t>
  </si>
  <si>
    <t>Ejecución 1er Semestre</t>
  </si>
  <si>
    <t xml:space="preserve"> Programación 1er Semestre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</si>
</sst>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6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6" fillId="0" borderId="21" xfId="0" applyFont="1" applyBorder="1" applyAlignment="1" applyProtection="1">
      <alignment vertical="top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6" xfId="0" applyFont="1" applyFill="1" applyBorder="1" applyAlignment="1">
      <alignment horizontal="center" vertical="center" wrapText="1"/>
    </xf>
    <xf numFmtId="10" fontId="16" fillId="9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20" xfId="3" applyFont="1" applyFill="1" applyBorder="1" applyAlignment="1" applyProtection="1">
      <alignment horizontal="center" vertical="center" wrapText="1" readingOrder="1"/>
      <protection locked="0"/>
    </xf>
    <xf numFmtId="164" fontId="11" fillId="0" borderId="19" xfId="3" applyFont="1" applyFill="1" applyBorder="1" applyAlignment="1" applyProtection="1">
      <alignment horizontal="center" vertical="center" wrapText="1" readingOrder="1"/>
      <protection locked="0"/>
    </xf>
    <xf numFmtId="164" fontId="0" fillId="0" borderId="0" xfId="3" applyFont="1"/>
    <xf numFmtId="164" fontId="16" fillId="9" borderId="21" xfId="3" applyFont="1" applyFill="1" applyBorder="1" applyAlignment="1" applyProtection="1">
      <alignment horizontal="center" vertical="center" wrapText="1" readingOrder="1"/>
      <protection locked="0"/>
    </xf>
    <xf numFmtId="164" fontId="0" fillId="9" borderId="0" xfId="0" applyNumberFormat="1" applyFill="1"/>
    <xf numFmtId="164" fontId="0" fillId="9" borderId="0" xfId="3" applyFont="1" applyFill="1"/>
    <xf numFmtId="0" fontId="10" fillId="6" borderId="18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10" fillId="6" borderId="18" xfId="0" applyFont="1" applyFill="1" applyBorder="1" applyAlignment="1">
      <alignment horizontal="left" vertical="center" wrapText="1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1" xfId="0" applyFont="1" applyFill="1" applyBorder="1" applyAlignment="1">
      <alignment horizontal="center" vertical="center" wrapText="1" readingOrder="1"/>
    </xf>
    <xf numFmtId="0" fontId="11" fillId="6" borderId="2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1" fillId="0" borderId="15" xfId="0" applyNumberFormat="1" applyFont="1" applyBorder="1" applyAlignment="1" applyProtection="1">
      <alignment horizontal="center" vertical="center" wrapText="1" readingOrder="1"/>
      <protection locked="0"/>
    </xf>
    <xf numFmtId="49" fontId="1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1" xfId="2" applyNumberFormat="1" applyFont="1" applyFill="1" applyBorder="1" applyAlignment="1" applyProtection="1">
      <alignment horizontal="center" vertical="center" wrapText="1" readingOrder="1"/>
    </xf>
    <xf numFmtId="0" fontId="11" fillId="0" borderId="1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1" fillId="0" borderId="29" xfId="0" applyFont="1" applyBorder="1" applyProtection="1"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49" fontId="19" fillId="0" borderId="30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/>
    <xf numFmtId="0" fontId="20" fillId="0" borderId="31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0" fillId="6" borderId="32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39" fontId="11" fillId="0" borderId="35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36" xfId="2" applyNumberFormat="1" applyFont="1" applyFill="1" applyBorder="1" applyAlignment="1" applyProtection="1">
      <alignment horizontal="center" vertical="center" wrapText="1" readingOrder="1"/>
    </xf>
    <xf numFmtId="0" fontId="0" fillId="0" borderId="5" xfId="0" applyBorder="1"/>
    <xf numFmtId="0" fontId="0" fillId="0" borderId="0" xfId="0" applyBorder="1"/>
    <xf numFmtId="0" fontId="11" fillId="6" borderId="36" xfId="0" applyFont="1" applyFill="1" applyBorder="1" applyAlignment="1">
      <alignment vertical="top" wrapText="1"/>
    </xf>
    <xf numFmtId="0" fontId="15" fillId="8" borderId="37" xfId="0" applyFont="1" applyFill="1" applyBorder="1" applyAlignment="1">
      <alignment horizontal="center" vertical="center" wrapText="1" readingOrder="1"/>
    </xf>
    <xf numFmtId="0" fontId="15" fillId="8" borderId="38" xfId="0" applyFont="1" applyFill="1" applyBorder="1" applyAlignment="1">
      <alignment horizontal="center" vertical="center" wrapText="1" readingOrder="1"/>
    </xf>
    <xf numFmtId="0" fontId="16" fillId="0" borderId="35" xfId="0" applyFont="1" applyBorder="1" applyAlignment="1" applyProtection="1">
      <alignment vertical="top" wrapText="1"/>
      <protection locked="0"/>
    </xf>
    <xf numFmtId="169" fontId="16" fillId="9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vertical="center" wrapText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1" fillId="0" borderId="5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vertical="top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168" fontId="11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6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137638</xdr:colOff>
      <xdr:row>2</xdr:row>
      <xdr:rowOff>19049</xdr:rowOff>
    </xdr:from>
    <xdr:ext cx="1335562" cy="789447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638" y="409574"/>
          <a:ext cx="1335562" cy="78944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30:J31" totalsRowShown="0" headerRowDxfId="14" dataDxfId="12" headerRowBorderDxfId="13" tableBorderDxfId="11" totalsRowBorderDxfId="10">
  <autoFilter ref="A30:J31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 dataCellStyle="Moneda"/>
    <tableColumn id="9" xr3:uid="{F0F0230C-1AC1-4535-83F4-E083D77D07B4}" name="Física_x000a_(C)" dataDxfId="5" dataCellStyle="Millares"/>
    <tableColumn id="10" xr3:uid="{0CC70C83-E52A-4C45-B592-E7B7ECCF1AD3}" name="Financiera_x000a_(D)" dataDxfId="4" dataCellStyle="Moneda">
      <calculatedColumnFormula>78871503+81934467</calculatedColumnFormula>
    </tableColumn>
    <tableColumn id="5" xr3:uid="{C2FDA61C-9281-4FCB-A3FE-246521A85EA0}" name="Física _x000a_(E)" dataDxfId="3"/>
    <tableColumn id="6" xr3:uid="{B07D8104-8103-4848-A228-6FBAE528EF68}" name="Financiera _x000a_ (F)" dataDxfId="2" dataCellStyle="Moneda"/>
    <tableColumn id="7" xr3:uid="{F97ACE16-1124-4543-AD0A-CBAA1878A36A}" name="Física _x000a_(%)_x000a_ G=E/C" dataDxfId="1" dataCellStyle="Porcentaje">
      <calculatedColumnFormula>+Tabla1[[#This Row],[Física 
(E)]]/Tabla1[[#This Row],[Física
(A)]]</calculatedColumnFormula>
    </tableColumn>
    <tableColumn id="8" xr3:uid="{CAB2F777-24BA-4EFC-82F9-153B93171D9B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8"/>
  <sheetViews>
    <sheetView tabSelected="1" zoomScaleNormal="100" zoomScaleSheetLayoutView="100" workbookViewId="0">
      <selection activeCell="AQ6" sqref="AQ6"/>
    </sheetView>
  </sheetViews>
  <sheetFormatPr baseColWidth="10" defaultColWidth="10.7109375" defaultRowHeight="15" x14ac:dyDescent="0.25"/>
  <cols>
    <col min="1" max="1" width="23" style="6" customWidth="1"/>
    <col min="2" max="2" width="19.85546875" style="6" bestFit="1" customWidth="1"/>
    <col min="3" max="3" width="12.7109375" style="6" customWidth="1"/>
    <col min="4" max="4" width="20.7109375" style="6" customWidth="1"/>
    <col min="5" max="5" width="12.7109375" style="6" customWidth="1"/>
    <col min="6" max="6" width="17" style="6" customWidth="1"/>
    <col min="7" max="7" width="12.7109375" style="6" customWidth="1"/>
    <col min="8" max="8" width="15.140625" style="6" customWidth="1"/>
    <col min="9" max="10" width="12.7109375" style="6" customWidth="1"/>
    <col min="11" max="11" width="11.42578125" style="6"/>
    <col min="12" max="13" width="16.28515625" bestFit="1" customWidth="1"/>
  </cols>
  <sheetData>
    <row r="1" spans="1:11" ht="15.75" thickBot="1" x14ac:dyDescent="0.3"/>
    <row r="2" spans="1:11" ht="8.25" customHeight="1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1" ht="21.75" thickBot="1" x14ac:dyDescent="0.3">
      <c r="A3" s="13"/>
      <c r="B3" s="37" t="s">
        <v>71</v>
      </c>
      <c r="C3" s="38"/>
      <c r="D3" s="38"/>
      <c r="E3" s="38"/>
      <c r="F3" s="38"/>
      <c r="G3" s="38"/>
      <c r="H3" s="38"/>
      <c r="I3" s="38"/>
      <c r="J3" s="39"/>
      <c r="K3" s="1"/>
    </row>
    <row r="4" spans="1:11" ht="21.75" thickBot="1" x14ac:dyDescent="0.3">
      <c r="A4" s="14"/>
      <c r="B4" s="40" t="s">
        <v>0</v>
      </c>
      <c r="C4" s="59"/>
      <c r="D4" s="40" t="s">
        <v>1</v>
      </c>
      <c r="E4" s="59"/>
      <c r="F4" s="59"/>
      <c r="G4" s="59"/>
      <c r="H4" s="41"/>
      <c r="I4" s="2" t="s">
        <v>2</v>
      </c>
      <c r="J4" s="3" t="s">
        <v>3</v>
      </c>
      <c r="K4" s="1"/>
    </row>
    <row r="5" spans="1:11" ht="21.75" thickBot="1" x14ac:dyDescent="0.3">
      <c r="A5" s="15"/>
      <c r="B5" s="42" t="s">
        <v>4</v>
      </c>
      <c r="C5" s="43"/>
      <c r="D5" s="42" t="s">
        <v>67</v>
      </c>
      <c r="E5" s="43"/>
      <c r="F5" s="43"/>
      <c r="G5" s="43"/>
      <c r="H5" s="44"/>
      <c r="I5" s="4">
        <v>43542</v>
      </c>
      <c r="J5" s="5">
        <v>0</v>
      </c>
      <c r="K5" s="1"/>
    </row>
    <row r="6" spans="1:11" x14ac:dyDescent="0.25">
      <c r="A6" s="60"/>
      <c r="B6" s="45"/>
      <c r="C6" s="45"/>
      <c r="D6" s="61"/>
      <c r="E6" s="61"/>
      <c r="F6" s="61"/>
      <c r="G6" s="61"/>
      <c r="H6" s="61"/>
      <c r="I6" s="45"/>
      <c r="J6" s="62"/>
      <c r="K6" s="1"/>
    </row>
    <row r="7" spans="1:11" ht="3" customHeight="1" x14ac:dyDescent="0.25">
      <c r="A7" s="63"/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ht="15.75" x14ac:dyDescent="0.25">
      <c r="A8" s="66" t="s">
        <v>5</v>
      </c>
      <c r="B8" s="67"/>
      <c r="C8" s="67"/>
      <c r="D8" s="67"/>
      <c r="E8" s="67"/>
      <c r="F8" s="67"/>
      <c r="G8" s="67"/>
      <c r="H8" s="67"/>
      <c r="I8" s="67"/>
      <c r="J8" s="68"/>
      <c r="K8" s="1"/>
    </row>
    <row r="9" spans="1:11" ht="15.75" x14ac:dyDescent="0.25">
      <c r="A9" s="69" t="s">
        <v>6</v>
      </c>
      <c r="B9" s="70"/>
      <c r="C9" s="70"/>
      <c r="D9" s="70"/>
      <c r="E9" s="70"/>
      <c r="F9" s="70"/>
      <c r="G9" s="70"/>
      <c r="H9" s="70"/>
      <c r="I9" s="70"/>
      <c r="J9" s="71"/>
      <c r="K9" s="1"/>
    </row>
    <row r="10" spans="1:11" x14ac:dyDescent="0.25">
      <c r="A10" s="72" t="s">
        <v>7</v>
      </c>
      <c r="B10" s="49" t="s">
        <v>52</v>
      </c>
      <c r="C10" s="50"/>
      <c r="D10" s="50"/>
      <c r="E10" s="50"/>
      <c r="F10" s="50"/>
      <c r="G10" s="50"/>
      <c r="H10" s="50"/>
      <c r="I10" s="50"/>
      <c r="J10" s="73"/>
      <c r="K10" s="1"/>
    </row>
    <row r="11" spans="1:11" x14ac:dyDescent="0.25">
      <c r="A11" s="74" t="s">
        <v>36</v>
      </c>
      <c r="B11" s="49" t="s">
        <v>53</v>
      </c>
      <c r="C11" s="50"/>
      <c r="D11" s="50"/>
      <c r="E11" s="50"/>
      <c r="F11" s="50"/>
      <c r="G11" s="50"/>
      <c r="H11" s="50"/>
      <c r="I11" s="50"/>
      <c r="J11" s="73"/>
      <c r="K11" s="1"/>
    </row>
    <row r="12" spans="1:11" x14ac:dyDescent="0.25">
      <c r="A12" s="74" t="s">
        <v>37</v>
      </c>
      <c r="B12" s="49" t="s">
        <v>54</v>
      </c>
      <c r="C12" s="50"/>
      <c r="D12" s="50"/>
      <c r="E12" s="50"/>
      <c r="F12" s="50"/>
      <c r="G12" s="50"/>
      <c r="H12" s="50"/>
      <c r="I12" s="50"/>
      <c r="J12" s="73"/>
      <c r="K12" s="1"/>
    </row>
    <row r="13" spans="1:11" ht="30.75" customHeight="1" x14ac:dyDescent="0.25">
      <c r="A13" s="72" t="s">
        <v>8</v>
      </c>
      <c r="B13" s="51" t="s">
        <v>55</v>
      </c>
      <c r="C13" s="52"/>
      <c r="D13" s="52"/>
      <c r="E13" s="52"/>
      <c r="F13" s="52"/>
      <c r="G13" s="52"/>
      <c r="H13" s="52"/>
      <c r="I13" s="52"/>
      <c r="J13" s="75"/>
    </row>
    <row r="14" spans="1:11" ht="42.75" customHeight="1" x14ac:dyDescent="0.25">
      <c r="A14" s="72" t="s">
        <v>9</v>
      </c>
      <c r="B14" s="53" t="s">
        <v>55</v>
      </c>
      <c r="C14" s="76"/>
      <c r="D14" s="76"/>
      <c r="E14" s="76"/>
      <c r="F14" s="76"/>
      <c r="G14" s="76"/>
      <c r="H14" s="76"/>
      <c r="I14" s="76"/>
      <c r="J14" s="77"/>
    </row>
    <row r="15" spans="1:11" ht="15.75" x14ac:dyDescent="0.25">
      <c r="A15" s="66" t="s">
        <v>10</v>
      </c>
      <c r="B15" s="67"/>
      <c r="C15" s="67"/>
      <c r="D15" s="67"/>
      <c r="E15" s="67"/>
      <c r="F15" s="67"/>
      <c r="G15" s="67"/>
      <c r="H15" s="67"/>
      <c r="I15" s="67"/>
      <c r="J15" s="68"/>
    </row>
    <row r="16" spans="1:11" ht="27.75" customHeight="1" x14ac:dyDescent="0.25">
      <c r="A16" s="72" t="s">
        <v>11</v>
      </c>
      <c r="B16" s="16">
        <v>1</v>
      </c>
      <c r="C16" s="28" t="s">
        <v>56</v>
      </c>
      <c r="D16" s="28"/>
      <c r="E16" s="28"/>
      <c r="F16" s="28"/>
      <c r="G16" s="28"/>
      <c r="H16" s="28"/>
      <c r="I16" s="28"/>
      <c r="J16" s="78"/>
    </row>
    <row r="17" spans="1:13" ht="26.25" customHeight="1" x14ac:dyDescent="0.25">
      <c r="A17" s="72" t="s">
        <v>12</v>
      </c>
      <c r="B17" s="7">
        <v>1.1000000000000001</v>
      </c>
      <c r="C17" s="25" t="s">
        <v>57</v>
      </c>
      <c r="D17" s="25"/>
      <c r="E17" s="25"/>
      <c r="F17" s="25"/>
      <c r="G17" s="25"/>
      <c r="H17" s="25"/>
      <c r="I17" s="25"/>
      <c r="J17" s="79"/>
    </row>
    <row r="18" spans="1:13" ht="31.5" customHeight="1" x14ac:dyDescent="0.25">
      <c r="A18" s="72" t="s">
        <v>13</v>
      </c>
      <c r="B18" s="8" t="s">
        <v>47</v>
      </c>
      <c r="C18" s="28" t="s">
        <v>58</v>
      </c>
      <c r="D18" s="28"/>
      <c r="E18" s="28"/>
      <c r="F18" s="28"/>
      <c r="G18" s="28"/>
      <c r="H18" s="28"/>
      <c r="I18" s="28"/>
      <c r="J18" s="78"/>
    </row>
    <row r="19" spans="1:13" ht="15.75" x14ac:dyDescent="0.25">
      <c r="A19" s="66" t="s">
        <v>14</v>
      </c>
      <c r="B19" s="67"/>
      <c r="C19" s="67"/>
      <c r="D19" s="67"/>
      <c r="E19" s="67"/>
      <c r="F19" s="67"/>
      <c r="G19" s="67"/>
      <c r="H19" s="67"/>
      <c r="I19" s="67"/>
      <c r="J19" s="68"/>
    </row>
    <row r="20" spans="1:13" ht="29.25" customHeight="1" x14ac:dyDescent="0.25">
      <c r="A20" s="72" t="s">
        <v>15</v>
      </c>
      <c r="B20" s="76" t="s">
        <v>62</v>
      </c>
      <c r="C20" s="76"/>
      <c r="D20" s="76"/>
      <c r="E20" s="76"/>
      <c r="F20" s="76"/>
      <c r="G20" s="76"/>
      <c r="H20" s="76"/>
      <c r="I20" s="76"/>
      <c r="J20" s="77"/>
    </row>
    <row r="21" spans="1:13" ht="33" customHeight="1" x14ac:dyDescent="0.25">
      <c r="A21" s="80" t="s">
        <v>16</v>
      </c>
      <c r="B21" s="76" t="s">
        <v>63</v>
      </c>
      <c r="C21" s="76"/>
      <c r="D21" s="76"/>
      <c r="E21" s="76"/>
      <c r="F21" s="76"/>
      <c r="G21" s="76"/>
      <c r="H21" s="76"/>
      <c r="I21" s="76"/>
      <c r="J21" s="77"/>
    </row>
    <row r="22" spans="1:13" ht="34.5" customHeight="1" x14ac:dyDescent="0.25">
      <c r="A22" s="80" t="s">
        <v>17</v>
      </c>
      <c r="B22" s="76" t="s">
        <v>64</v>
      </c>
      <c r="C22" s="76"/>
      <c r="D22" s="76"/>
      <c r="E22" s="76"/>
      <c r="F22" s="76"/>
      <c r="G22" s="76"/>
      <c r="H22" s="76"/>
      <c r="I22" s="76"/>
      <c r="J22" s="77"/>
    </row>
    <row r="23" spans="1:13" ht="35.25" customHeight="1" x14ac:dyDescent="0.25">
      <c r="A23" s="80" t="s">
        <v>38</v>
      </c>
      <c r="B23" s="76" t="s">
        <v>65</v>
      </c>
      <c r="C23" s="76"/>
      <c r="D23" s="76"/>
      <c r="E23" s="76"/>
      <c r="F23" s="76"/>
      <c r="G23" s="76"/>
      <c r="H23" s="76"/>
      <c r="I23" s="76"/>
      <c r="J23" s="77"/>
      <c r="K23" s="1"/>
    </row>
    <row r="24" spans="1:13" ht="15.75" x14ac:dyDescent="0.25">
      <c r="A24" s="66" t="s">
        <v>18</v>
      </c>
      <c r="B24" s="67"/>
      <c r="C24" s="67"/>
      <c r="D24" s="67"/>
      <c r="E24" s="67"/>
      <c r="F24" s="67"/>
      <c r="G24" s="67"/>
      <c r="H24" s="67"/>
      <c r="I24" s="67"/>
      <c r="J24" s="68"/>
    </row>
    <row r="25" spans="1:13" ht="15.75" x14ac:dyDescent="0.25">
      <c r="A25" s="69" t="s">
        <v>19</v>
      </c>
      <c r="B25" s="70"/>
      <c r="C25" s="70"/>
      <c r="D25" s="70"/>
      <c r="E25" s="70"/>
      <c r="F25" s="70"/>
      <c r="G25" s="70"/>
      <c r="H25" s="70"/>
      <c r="I25" s="70"/>
      <c r="J25" s="71"/>
      <c r="K25" s="1"/>
    </row>
    <row r="26" spans="1:13" ht="15" customHeight="1" x14ac:dyDescent="0.25">
      <c r="A26" s="81" t="s">
        <v>20</v>
      </c>
      <c r="B26" s="32"/>
      <c r="C26" s="33" t="s">
        <v>21</v>
      </c>
      <c r="D26" s="34"/>
      <c r="E26" s="34"/>
      <c r="F26" s="34" t="s">
        <v>22</v>
      </c>
      <c r="G26" s="34"/>
      <c r="H26" s="32"/>
      <c r="I26" s="33" t="s">
        <v>23</v>
      </c>
      <c r="J26" s="82"/>
      <c r="L26" s="21"/>
    </row>
    <row r="27" spans="1:13" x14ac:dyDescent="0.25">
      <c r="A27" s="83">
        <v>830569217</v>
      </c>
      <c r="B27" s="54"/>
      <c r="C27" s="29">
        <v>1333994776</v>
      </c>
      <c r="D27" s="30"/>
      <c r="E27" s="31"/>
      <c r="F27" s="29">
        <v>823527527.79999995</v>
      </c>
      <c r="G27" s="30"/>
      <c r="H27" s="31"/>
      <c r="I27" s="55">
        <f>+IF(F27&gt;0,F27/C27,0)</f>
        <v>0.61733939488830503</v>
      </c>
      <c r="J27" s="84"/>
      <c r="L27" s="21"/>
      <c r="M27" s="21"/>
    </row>
    <row r="28" spans="1:13" ht="15.75" x14ac:dyDescent="0.25">
      <c r="A28" s="69" t="s">
        <v>72</v>
      </c>
      <c r="B28" s="70"/>
      <c r="C28" s="70"/>
      <c r="D28" s="70"/>
      <c r="E28" s="70"/>
      <c r="F28" s="70"/>
      <c r="G28" s="70"/>
      <c r="H28" s="70"/>
      <c r="I28" s="70"/>
      <c r="J28" s="71"/>
      <c r="K28" s="1"/>
      <c r="L28" s="23"/>
    </row>
    <row r="29" spans="1:13" x14ac:dyDescent="0.25">
      <c r="A29" s="85"/>
      <c r="B29" s="86"/>
      <c r="C29" s="35" t="s">
        <v>24</v>
      </c>
      <c r="D29" s="36"/>
      <c r="E29" s="35" t="s">
        <v>74</v>
      </c>
      <c r="F29" s="36"/>
      <c r="G29" s="35" t="s">
        <v>73</v>
      </c>
      <c r="H29" s="35"/>
      <c r="I29" s="35" t="s">
        <v>25</v>
      </c>
      <c r="J29" s="87"/>
      <c r="M29" s="23"/>
    </row>
    <row r="30" spans="1:13" ht="38.25" x14ac:dyDescent="0.25">
      <c r="A30" s="88" t="s">
        <v>26</v>
      </c>
      <c r="B30" s="9" t="s">
        <v>27</v>
      </c>
      <c r="C30" s="9" t="s">
        <v>39</v>
      </c>
      <c r="D30" s="9" t="s">
        <v>40</v>
      </c>
      <c r="E30" s="9" t="s">
        <v>41</v>
      </c>
      <c r="F30" s="9" t="s">
        <v>42</v>
      </c>
      <c r="G30" s="9" t="s">
        <v>43</v>
      </c>
      <c r="H30" s="9" t="s">
        <v>44</v>
      </c>
      <c r="I30" s="9" t="s">
        <v>45</v>
      </c>
      <c r="J30" s="89" t="s">
        <v>46</v>
      </c>
      <c r="L30" s="24"/>
    </row>
    <row r="31" spans="1:13" ht="36" x14ac:dyDescent="0.25">
      <c r="A31" s="90" t="s">
        <v>60</v>
      </c>
      <c r="B31" s="10" t="s">
        <v>61</v>
      </c>
      <c r="C31" s="11">
        <v>720000</v>
      </c>
      <c r="D31" s="19">
        <v>1333994776</v>
      </c>
      <c r="E31" s="18">
        <v>450800</v>
      </c>
      <c r="F31" s="20">
        <f>78871503+81934467</f>
        <v>160805970</v>
      </c>
      <c r="G31" s="12">
        <v>216000</v>
      </c>
      <c r="H31" s="22">
        <v>29001668.239999998</v>
      </c>
      <c r="I31" s="17">
        <f>+Tabla1[[#This Row],[Física 
(E)]]/Tabla1[[#This Row],[Física
(A)]]</f>
        <v>0.3</v>
      </c>
      <c r="J31" s="91">
        <f>Tabla1[[#This Row],[Financiera 
 (F)]]/Tabla1[[#This Row],[Financiera
(D)]]</f>
        <v>0.18035193743117869</v>
      </c>
      <c r="L31" s="23"/>
    </row>
    <row r="32" spans="1:13" ht="15.75" x14ac:dyDescent="0.25">
      <c r="A32" s="92" t="s">
        <v>28</v>
      </c>
      <c r="B32" s="93"/>
      <c r="C32" s="93"/>
      <c r="D32" s="93"/>
      <c r="E32" s="93"/>
      <c r="F32" s="93"/>
      <c r="G32" s="93"/>
      <c r="H32" s="93"/>
      <c r="I32" s="93"/>
      <c r="J32" s="94"/>
    </row>
    <row r="33" spans="1:11" ht="15.75" x14ac:dyDescent="0.25">
      <c r="A33" s="69" t="s">
        <v>29</v>
      </c>
      <c r="B33" s="70"/>
      <c r="C33" s="70"/>
      <c r="D33" s="70"/>
      <c r="E33" s="70"/>
      <c r="F33" s="70"/>
      <c r="G33" s="70"/>
      <c r="H33" s="70"/>
      <c r="I33" s="70"/>
      <c r="J33" s="71"/>
      <c r="K33" s="1"/>
    </row>
    <row r="34" spans="1:11" ht="15" customHeight="1" x14ac:dyDescent="0.25">
      <c r="A34" s="95" t="s">
        <v>30</v>
      </c>
      <c r="B34" s="76" t="s">
        <v>59</v>
      </c>
      <c r="C34" s="76"/>
      <c r="D34" s="76"/>
      <c r="E34" s="76"/>
      <c r="F34" s="76"/>
      <c r="G34" s="76"/>
      <c r="H34" s="76"/>
      <c r="I34" s="76"/>
      <c r="J34" s="77"/>
    </row>
    <row r="35" spans="1:11" ht="51" customHeight="1" x14ac:dyDescent="0.25">
      <c r="A35" s="95" t="s">
        <v>31</v>
      </c>
      <c r="B35" s="76" t="s">
        <v>69</v>
      </c>
      <c r="C35" s="76"/>
      <c r="D35" s="76"/>
      <c r="E35" s="76"/>
      <c r="F35" s="76"/>
      <c r="G35" s="76"/>
      <c r="H35" s="76"/>
      <c r="I35" s="76"/>
      <c r="J35" s="77"/>
    </row>
    <row r="36" spans="1:11" ht="85.5" customHeight="1" x14ac:dyDescent="0.25">
      <c r="A36" s="95" t="s">
        <v>32</v>
      </c>
      <c r="B36" s="76"/>
      <c r="C36" s="76"/>
      <c r="D36" s="76"/>
      <c r="E36" s="76"/>
      <c r="F36" s="76"/>
      <c r="G36" s="76"/>
      <c r="H36" s="76"/>
      <c r="I36" s="76"/>
      <c r="J36" s="77"/>
    </row>
    <row r="37" spans="1:11" ht="30" x14ac:dyDescent="0.25">
      <c r="A37" s="95" t="s">
        <v>33</v>
      </c>
      <c r="B37" s="76" t="s">
        <v>48</v>
      </c>
      <c r="C37" s="76"/>
      <c r="D37" s="76"/>
      <c r="E37" s="76"/>
      <c r="F37" s="76"/>
      <c r="G37" s="76"/>
      <c r="H37" s="76"/>
      <c r="I37" s="76"/>
      <c r="J37" s="77"/>
    </row>
    <row r="38" spans="1:11" ht="15.75" x14ac:dyDescent="0.25">
      <c r="A38" s="66" t="s">
        <v>34</v>
      </c>
      <c r="B38" s="67"/>
      <c r="C38" s="67"/>
      <c r="D38" s="67"/>
      <c r="E38" s="67"/>
      <c r="F38" s="67"/>
      <c r="G38" s="67"/>
      <c r="H38" s="67"/>
      <c r="I38" s="67"/>
      <c r="J38" s="68"/>
    </row>
    <row r="39" spans="1:11" ht="15.75" x14ac:dyDescent="0.25">
      <c r="A39" s="96" t="s">
        <v>35</v>
      </c>
      <c r="B39" s="97"/>
      <c r="C39" s="97"/>
      <c r="D39" s="97"/>
      <c r="E39" s="97"/>
      <c r="F39" s="97"/>
      <c r="G39" s="97"/>
      <c r="H39" s="97"/>
      <c r="I39" s="97"/>
      <c r="J39" s="98"/>
      <c r="K39" s="1"/>
    </row>
    <row r="40" spans="1:11" ht="27.75" customHeight="1" x14ac:dyDescent="0.25">
      <c r="A40" s="99" t="s">
        <v>70</v>
      </c>
      <c r="B40" s="27"/>
      <c r="C40" s="27"/>
      <c r="D40" s="27"/>
      <c r="E40" s="27"/>
      <c r="F40" s="27"/>
      <c r="G40" s="27"/>
      <c r="H40" s="27"/>
      <c r="I40" s="27"/>
      <c r="J40" s="100"/>
    </row>
    <row r="41" spans="1:11" ht="27.75" customHeight="1" x14ac:dyDescent="0.25">
      <c r="A41" s="101"/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1" ht="30.75" customHeight="1" x14ac:dyDescent="0.25">
      <c r="A42" s="104"/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1" ht="15.75" thickBot="1" x14ac:dyDescent="0.3">
      <c r="A43" s="107"/>
      <c r="B43" s="108"/>
      <c r="C43" s="108"/>
      <c r="D43" s="108"/>
      <c r="E43" s="108"/>
      <c r="F43" s="108"/>
      <c r="G43" s="26"/>
      <c r="H43" s="26"/>
      <c r="I43" s="26"/>
      <c r="J43" s="109"/>
    </row>
    <row r="44" spans="1:11" x14ac:dyDescent="0.25">
      <c r="A44" s="110" t="s">
        <v>49</v>
      </c>
      <c r="B44" s="46">
        <v>830569217</v>
      </c>
      <c r="C44" s="47"/>
      <c r="D44" s="47"/>
      <c r="E44" s="108"/>
      <c r="F44" s="108"/>
      <c r="G44" s="111" t="s">
        <v>66</v>
      </c>
      <c r="H44" s="111"/>
      <c r="I44" s="111"/>
      <c r="J44" s="112"/>
    </row>
    <row r="45" spans="1:11" x14ac:dyDescent="0.25">
      <c r="A45" s="110" t="s">
        <v>50</v>
      </c>
      <c r="B45" s="29">
        <v>1333994776</v>
      </c>
      <c r="C45" s="30"/>
      <c r="D45" s="31"/>
      <c r="E45" s="108"/>
      <c r="F45" s="108"/>
      <c r="G45" s="113" t="s">
        <v>68</v>
      </c>
      <c r="H45" s="113"/>
      <c r="I45" s="113"/>
      <c r="J45" s="114"/>
    </row>
    <row r="46" spans="1:11" x14ac:dyDescent="0.25">
      <c r="A46" s="110" t="s">
        <v>51</v>
      </c>
      <c r="B46" s="48">
        <f>+F27</f>
        <v>823527527.79999995</v>
      </c>
      <c r="C46" s="115"/>
      <c r="D46" s="115"/>
      <c r="E46" s="108"/>
      <c r="F46" s="108"/>
      <c r="G46" s="108"/>
      <c r="H46" s="108"/>
      <c r="I46" s="108"/>
      <c r="J46" s="116"/>
    </row>
    <row r="47" spans="1:11" ht="15.75" thickBot="1" x14ac:dyDescent="0.3">
      <c r="A47" s="117"/>
      <c r="B47" s="118"/>
      <c r="C47" s="118"/>
      <c r="D47" s="118"/>
      <c r="E47" s="118"/>
      <c r="F47" s="118"/>
      <c r="G47" s="118"/>
      <c r="H47" s="118"/>
      <c r="I47" s="118"/>
      <c r="J47" s="119"/>
    </row>
    <row r="48" spans="1:11" x14ac:dyDescent="0.25">
      <c r="A48" s="108"/>
      <c r="B48" s="108"/>
      <c r="C48" s="108"/>
      <c r="D48" s="108"/>
      <c r="E48" s="108"/>
      <c r="F48" s="108"/>
      <c r="G48" s="108"/>
      <c r="H48" s="108"/>
      <c r="I48" s="108"/>
      <c r="J48" s="108"/>
    </row>
  </sheetData>
  <mergeCells count="54">
    <mergeCell ref="B45:D45"/>
    <mergeCell ref="B44:D44"/>
    <mergeCell ref="B46:D46"/>
    <mergeCell ref="B10:J10"/>
    <mergeCell ref="B13:J13"/>
    <mergeCell ref="B14:J14"/>
    <mergeCell ref="A15:J15"/>
    <mergeCell ref="C16:J16"/>
    <mergeCell ref="B11:J11"/>
    <mergeCell ref="B12:J12"/>
    <mergeCell ref="B34:J34"/>
    <mergeCell ref="B35:J35"/>
    <mergeCell ref="B36:J36"/>
    <mergeCell ref="B37:J37"/>
    <mergeCell ref="A27:B27"/>
    <mergeCell ref="I27:J27"/>
    <mergeCell ref="A7:J7"/>
    <mergeCell ref="A8:J8"/>
    <mergeCell ref="A9:J9"/>
    <mergeCell ref="B3:J3"/>
    <mergeCell ref="B4:C4"/>
    <mergeCell ref="D4:H4"/>
    <mergeCell ref="B5:C5"/>
    <mergeCell ref="D5:H5"/>
    <mergeCell ref="A6:J6"/>
    <mergeCell ref="A28:J28"/>
    <mergeCell ref="C29:D29"/>
    <mergeCell ref="G29:H29"/>
    <mergeCell ref="I29:J29"/>
    <mergeCell ref="E29:F29"/>
    <mergeCell ref="C27:E27"/>
    <mergeCell ref="F27:H27"/>
    <mergeCell ref="A24:J24"/>
    <mergeCell ref="A25:J25"/>
    <mergeCell ref="A26:B26"/>
    <mergeCell ref="I26:J26"/>
    <mergeCell ref="C26:E26"/>
    <mergeCell ref="F26:H26"/>
    <mergeCell ref="C17:J17"/>
    <mergeCell ref="G43:J43"/>
    <mergeCell ref="G44:J44"/>
    <mergeCell ref="G45:J45"/>
    <mergeCell ref="A38:J38"/>
    <mergeCell ref="A39:J39"/>
    <mergeCell ref="A40:J40"/>
    <mergeCell ref="A42:J42"/>
    <mergeCell ref="C18:J18"/>
    <mergeCell ref="A19:J19"/>
    <mergeCell ref="B20:J20"/>
    <mergeCell ref="B21:J21"/>
    <mergeCell ref="B22:J22"/>
    <mergeCell ref="B23:J23"/>
    <mergeCell ref="A32:J32"/>
    <mergeCell ref="A33:J33"/>
  </mergeCells>
  <phoneticPr fontId="21" type="noConversion"/>
  <dataValidations count="16">
    <dataValidation allowBlank="1" showInputMessage="1" showErrorMessage="1" prompt="Monto ejecutado en el trimestre" sqref="H30:H31" xr:uid="{90E46E24-8E3F-4224-9F5D-F387CD76556E}"/>
    <dataValidation allowBlank="1" showInputMessage="1" showErrorMessage="1" prompt="Meta alcanzada en el trimestre" sqref="G30:G31" xr:uid="{078E0B3D-C3D5-4323-9A6F-7DD5AA0A91C9}"/>
    <dataValidation allowBlank="1" showInputMessage="1" showErrorMessage="1" prompt="Monto presupuestado para el producto" sqref="F30 D30" xr:uid="{247AEBBA-5BB4-404D-982B-514E41C68A75}"/>
    <dataValidation allowBlank="1" showInputMessage="1" showErrorMessage="1" prompt="Meta anual del indicador" sqref="C30:C31 E30" xr:uid="{F1CB8B99-164D-4F51-9E69-AECE57493A93}"/>
    <dataValidation allowBlank="1" showInputMessage="1" showErrorMessage="1" prompt="Nombre del indicador" sqref="B30:B31" xr:uid="{3FF3C7F1-052B-4689-97E1-0EEC782A6AE3}"/>
    <dataValidation allowBlank="1" showInputMessage="1" showErrorMessage="1" prompt="Nombre de cada producto" sqref="A30:A31" xr:uid="{2947E0C5-61A1-48DD-8DCD-04F9232477FC}"/>
    <dataValidation allowBlank="1" showInputMessage="1" showErrorMessage="1" prompt="¿En qué consiste el programa?" sqref="B21:J21" xr:uid="{C8D9F763-0A9E-4C14-B9B6-FD1605E1BCD0}"/>
    <dataValidation allowBlank="1" showInputMessage="1" showErrorMessage="1" prompt="Presupuesto del programa" sqref="A27:C27 F27 D31 B44:B45" xr:uid="{2C90DB71-EB15-47FB-969B-D3C6779E55E0}"/>
    <dataValidation allowBlank="1" showInputMessage="1" showErrorMessage="1" prompt="Oportunidades de mejora identificadas" sqref="A40:J41" xr:uid="{DA848EFB-3FC8-4206-B557-B09F4E34DBE3}"/>
    <dataValidation allowBlank="1" showInputMessage="1" showErrorMessage="1" prompt="De existir desvío, explicar razones." sqref="B37:J37" xr:uid="{15752D16-318A-466B-84D2-F16C378EE918}"/>
    <dataValidation allowBlank="1" showInputMessage="1" showErrorMessage="1" prompt="1. Describir lo plasmado en el presupuesto_x000a_2. Describir lo alcanzado en términos financieros y de producción " sqref="B36:J36" xr:uid="{A72D67B3-A10B-4E8F-9A22-A756D2816C9A}"/>
    <dataValidation allowBlank="1" showInputMessage="1" showErrorMessage="1" prompt="¿En qué consiste el producto? su objetivo" sqref="B35:J35" xr:uid="{4FBCBFED-DF9F-41AF-9454-F70ED91037B2}"/>
    <dataValidation allowBlank="1" showInputMessage="1" showErrorMessage="1" prompt="Nombre del producto" sqref="B34:J34" xr:uid="{6D207D43-354C-4C00-8A80-5CA169C9156A}"/>
    <dataValidation allowBlank="1" showInputMessage="1" showErrorMessage="1" prompt="¿A quién va dirigido el programa?, ¿qué característica tiene esta población que requiere ser beneficiada?" sqref="B22:J22" xr:uid="{DE070CEF-149D-4C91-9E5F-9C7C244C27E7}"/>
    <dataValidation allowBlank="1" showInputMessage="1" prompt="Nombre del capítulo" sqref="B10:J12" xr:uid="{CD3169BF-DE9C-4F81-9EC4-40D5D2C91DFC}"/>
    <dataValidation allowBlank="1" sqref="A10" xr:uid="{4E4D531B-D39C-42CD-8509-9C2E6575184D}"/>
  </dataValidations>
  <pageMargins left="0.7" right="0.7" top="0.75" bottom="0.75" header="0.3" footer="0.3"/>
  <pageSetup scale="56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Miguel Peguero</cp:lastModifiedBy>
  <cp:lastPrinted>2024-07-25T18:49:06Z</cp:lastPrinted>
  <dcterms:created xsi:type="dcterms:W3CDTF">2021-03-22T15:50:10Z</dcterms:created>
  <dcterms:modified xsi:type="dcterms:W3CDTF">2024-07-25T19:26:52Z</dcterms:modified>
</cp:coreProperties>
</file>