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01\oai\OAI ACTUAL\PARA SUBIR\INFORMES PLANIFICACION\"/>
    </mc:Choice>
  </mc:AlternateContent>
  <xr:revisionPtr revIDLastSave="0" documentId="13_ncr:1_{D23ACB73-12B1-4114-B77C-4EF9E97A9D46}" xr6:coauthVersionLast="47" xr6:coauthVersionMax="47" xr10:uidLastSave="{00000000-0000-0000-0000-000000000000}"/>
  <bookViews>
    <workbookView xWindow="-120" yWindow="-120" windowWidth="20730" windowHeight="1131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B44" i="1" l="1"/>
  <c r="I25" i="1"/>
</calcChain>
</file>

<file path=xl/sharedStrings.xml><?xml version="1.0" encoding="utf-8"?>
<sst xmlns="http://schemas.openxmlformats.org/spreadsheetml/2006/main" count="76" uniqueCount="75">
  <si>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</si>
  <si>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</si>
  <si>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</si>
  <si>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</si>
  <si>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</si>
  <si>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</si>
  <si>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</si>
  <si>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</si>
  <si>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</si>
  <si>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</si>
  <si>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</si>
  <si>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</si>
  <si>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</si>
  <si>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</si>
  <si>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</si>
  <si>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</si>
  <si>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</si>
  <si>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</si>
  <si>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</si>
  <si>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</si>
  <si>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</si>
  <si>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</si>
  <si>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</si>
  <si>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</si>
  <si>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</si>
  <si>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</si>
  <si>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</si>
  <si>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</si>
  <si>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</si>
  <si>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</si>
  <si>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</si>
  <si>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</si>
  <si>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</si>
  <si>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</si>
  <si>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</si>
  <si>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</si>
  <si>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</si>
  <si>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</si>
  <si>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</si>
  <si>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</si>
  <si>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</si>
  <si>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</si>
  <si>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</si>
  <si>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</si>
  <si>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</si>
  <si>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</si>
  <si>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</si>
  <si>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</si>
  <si>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</si>
  <si>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</si>
  <si>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</si>
  <si>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</si>
  <si>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</si>
  <si>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</si>
  <si>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</si>
  <si>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</si>
  <si>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</si>
  <si>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</si>
  <si>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</si>
  <si>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</si>
  <si>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</si>
  <si>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</si>
  <si>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</si>
  <si>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</si>
  <si>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</si>
  <si>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</si>
  <si>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 xml:space="preserve">No es posible generar posibles mejoras sin la informacion de las evaluaciones trimestrales </t>
  </si>
  <si>
    <t xml:space="preserve">Roymel R. Cepeda </t>
  </si>
  <si>
    <t>IV.II - Formulación y Ejecución 1Semestre de las Metas por Producto</t>
  </si>
  <si>
    <t>Realizar entrega de uileria deportiva en las 18 regionales educativas, actividades de inclusion en el deporte adaptado.</t>
  </si>
  <si>
    <t>Lineamientos para la Ejecución Presupuestaria 2023 del Gobierno General Nacional</t>
  </si>
  <si>
    <t>Director de Planificación y Desarrollo</t>
  </si>
  <si>
    <t>Informe de Evaluacion 3er Trimestre Metas Físicas-Financieras año 2023</t>
  </si>
  <si>
    <t xml:space="preserve"> Programación 3 trimestre </t>
  </si>
  <si>
    <t xml:space="preserve">Ejecución 3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</si>
</sst>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6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167" fontId="16" fillId="9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10" borderId="28" xfId="0" applyNumberFormat="1" applyFont="1" applyFill="1" applyBorder="1" applyAlignment="1" applyProtection="1">
      <alignment horizontal="center" vertical="center" wrapText="1"/>
      <protection locked="0"/>
    </xf>
    <xf numFmtId="165" fontId="16" fillId="10" borderId="28" xfId="0" applyNumberFormat="1" applyFont="1" applyFill="1" applyBorder="1" applyAlignment="1" applyProtection="1">
      <alignment horizontal="center" vertical="center" wrapText="1" readingOrder="1"/>
      <protection locked="0"/>
    </xf>
    <xf numFmtId="9" fontId="0" fillId="0" borderId="0" xfId="2" applyFont="1"/>
    <xf numFmtId="9" fontId="16" fillId="9" borderId="28" xfId="2" applyFont="1" applyFill="1" applyBorder="1" applyAlignment="1" applyProtection="1">
      <alignment horizontal="center" vertical="center" wrapText="1" readingOrder="1"/>
      <protection locked="0"/>
    </xf>
    <xf numFmtId="44" fontId="16" fillId="0" borderId="0" xfId="0" applyNumberFormat="1" applyFont="1" applyAlignment="1">
      <alignment horizontal="center" vertical="center"/>
    </xf>
    <xf numFmtId="166" fontId="16" fillId="10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7" fillId="9" borderId="17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7" fillId="9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14" fillId="8" borderId="28" xfId="0" applyFont="1" applyFill="1" applyBorder="1" applyAlignment="1">
      <alignment horizontal="center" vertical="center" readingOrder="1"/>
    </xf>
    <xf numFmtId="0" fontId="11" fillId="6" borderId="28" xfId="0" applyFont="1" applyFill="1" applyBorder="1" applyAlignment="1">
      <alignment vertical="top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+Tabla1[[#This Row],[Física
(C)]]/Tabla1[[#This Row],[Física 
(E)]]</calculatedColumnFormula>
    </tableColumn>
    <tableColumn id="8" xr3:uid="{CAB2F777-24BA-4EFC-82F9-153B93171D9B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N44"/>
  <sheetViews>
    <sheetView tabSelected="1" zoomScale="90" zoomScaleNormal="90" zoomScaleSheetLayoutView="100" workbookViewId="0">
      <selection activeCell="O192" sqref="O192"/>
    </sheetView>
  </sheetViews>
  <sheetFormatPr baseColWidth="10" defaultColWidth="10.7109375" defaultRowHeight="15" x14ac:dyDescent="0.25"/>
  <cols>
    <col min="1" max="1" width="23" style="8" customWidth="1"/>
    <col min="2" max="2" width="19.85546875" style="8" bestFit="1" customWidth="1"/>
    <col min="3" max="3" width="12.7109375" style="8" customWidth="1"/>
    <col min="4" max="4" width="14.42578125" style="8" customWidth="1"/>
    <col min="5" max="7" width="12.7109375" style="8" customWidth="1"/>
    <col min="8" max="8" width="15.42578125" style="8" customWidth="1"/>
    <col min="9" max="10" width="12.7109375" style="8" customWidth="1"/>
    <col min="11" max="11" width="11.42578125" style="8"/>
    <col min="14" max="14" width="25.140625" customWidth="1"/>
  </cols>
  <sheetData>
    <row r="1" spans="1:11" ht="21.75" thickBot="1" x14ac:dyDescent="0.3">
      <c r="A1" s="18"/>
      <c r="B1" s="78" t="s">
        <v>72</v>
      </c>
      <c r="C1" s="79"/>
      <c r="D1" s="79"/>
      <c r="E1" s="79"/>
      <c r="F1" s="79"/>
      <c r="G1" s="79"/>
      <c r="H1" s="79"/>
      <c r="I1" s="79"/>
      <c r="J1" s="80"/>
      <c r="K1" s="1"/>
    </row>
    <row r="2" spans="1:11" ht="21.75" thickBot="1" x14ac:dyDescent="0.3">
      <c r="A2" s="19"/>
      <c r="B2" s="81" t="s">
        <v>0</v>
      </c>
      <c r="C2" s="82"/>
      <c r="D2" s="81" t="s">
        <v>1</v>
      </c>
      <c r="E2" s="82"/>
      <c r="F2" s="82"/>
      <c r="G2" s="82"/>
      <c r="H2" s="83"/>
      <c r="I2" s="2" t="s">
        <v>2</v>
      </c>
      <c r="J2" s="3" t="s">
        <v>3</v>
      </c>
      <c r="K2" s="1"/>
    </row>
    <row r="3" spans="1:11" ht="21.75" thickBot="1" x14ac:dyDescent="0.3">
      <c r="A3" s="20"/>
      <c r="B3" s="84" t="s">
        <v>4</v>
      </c>
      <c r="C3" s="85"/>
      <c r="D3" s="84" t="s">
        <v>70</v>
      </c>
      <c r="E3" s="85"/>
      <c r="F3" s="85"/>
      <c r="G3" s="85"/>
      <c r="H3" s="86"/>
      <c r="I3" s="4">
        <v>43542</v>
      </c>
      <c r="J3" s="5">
        <v>0</v>
      </c>
      <c r="K3" s="1"/>
    </row>
    <row r="4" spans="1:11" x14ac:dyDescent="0.25">
      <c r="A4" s="87"/>
      <c r="B4" s="88"/>
      <c r="C4" s="88"/>
      <c r="D4" s="89"/>
      <c r="E4" s="89"/>
      <c r="F4" s="89"/>
      <c r="G4" s="89"/>
      <c r="H4" s="89"/>
      <c r="I4" s="88"/>
      <c r="J4" s="90"/>
      <c r="K4" s="1"/>
    </row>
    <row r="5" spans="1:11" ht="3" customHeight="1" x14ac:dyDescent="0.25">
      <c r="A5" s="75"/>
      <c r="B5" s="76"/>
      <c r="C5" s="76"/>
      <c r="D5" s="76"/>
      <c r="E5" s="76"/>
      <c r="F5" s="76"/>
      <c r="G5" s="76"/>
      <c r="H5" s="76"/>
      <c r="I5" s="76"/>
      <c r="J5" s="77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55" t="s">
        <v>6</v>
      </c>
      <c r="B7" s="56"/>
      <c r="C7" s="56"/>
      <c r="D7" s="56"/>
      <c r="E7" s="56"/>
      <c r="F7" s="56"/>
      <c r="G7" s="56"/>
      <c r="H7" s="56"/>
      <c r="I7" s="56"/>
      <c r="J7" s="57"/>
      <c r="K7" s="1"/>
    </row>
    <row r="8" spans="1:11" x14ac:dyDescent="0.25">
      <c r="A8" s="6" t="s">
        <v>7</v>
      </c>
      <c r="B8" s="91" t="s">
        <v>52</v>
      </c>
      <c r="C8" s="92"/>
      <c r="D8" s="92"/>
      <c r="E8" s="92"/>
      <c r="F8" s="92"/>
      <c r="G8" s="92"/>
      <c r="H8" s="92"/>
      <c r="I8" s="92"/>
      <c r="J8" s="93"/>
      <c r="K8" s="1"/>
    </row>
    <row r="9" spans="1:11" x14ac:dyDescent="0.25">
      <c r="A9" s="21" t="s">
        <v>36</v>
      </c>
      <c r="B9" s="91" t="s">
        <v>53</v>
      </c>
      <c r="C9" s="92"/>
      <c r="D9" s="92"/>
      <c r="E9" s="92"/>
      <c r="F9" s="92"/>
      <c r="G9" s="92"/>
      <c r="H9" s="92"/>
      <c r="I9" s="92"/>
      <c r="J9" s="93"/>
      <c r="K9" s="1"/>
    </row>
    <row r="10" spans="1:11" x14ac:dyDescent="0.25">
      <c r="A10" s="21" t="s">
        <v>37</v>
      </c>
      <c r="B10" s="91" t="s">
        <v>54</v>
      </c>
      <c r="C10" s="92"/>
      <c r="D10" s="92"/>
      <c r="E10" s="92"/>
      <c r="F10" s="92"/>
      <c r="G10" s="92"/>
      <c r="H10" s="92"/>
      <c r="I10" s="92"/>
      <c r="J10" s="93"/>
      <c r="K10" s="1"/>
    </row>
    <row r="11" spans="1:11" ht="30.75" customHeight="1" x14ac:dyDescent="0.25">
      <c r="A11" s="6" t="s">
        <v>8</v>
      </c>
      <c r="B11" s="94" t="s">
        <v>55</v>
      </c>
      <c r="C11" s="95"/>
      <c r="D11" s="95"/>
      <c r="E11" s="95"/>
      <c r="F11" s="95"/>
      <c r="G11" s="95"/>
      <c r="H11" s="95"/>
      <c r="I11" s="95"/>
      <c r="J11" s="96"/>
    </row>
    <row r="12" spans="1:11" ht="42.75" customHeight="1" x14ac:dyDescent="0.25">
      <c r="A12" s="6" t="s">
        <v>9</v>
      </c>
      <c r="B12" s="97" t="s">
        <v>55</v>
      </c>
      <c r="C12" s="50"/>
      <c r="D12" s="50"/>
      <c r="E12" s="50"/>
      <c r="F12" s="50"/>
      <c r="G12" s="50"/>
      <c r="H12" s="50"/>
      <c r="I12" s="50"/>
      <c r="J12" s="51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6" t="s">
        <v>11</v>
      </c>
      <c r="B14" s="22">
        <v>1</v>
      </c>
      <c r="C14" s="49" t="s">
        <v>56</v>
      </c>
      <c r="D14" s="49"/>
      <c r="E14" s="49"/>
      <c r="F14" s="49"/>
      <c r="G14" s="49"/>
      <c r="H14" s="49"/>
      <c r="I14" s="49"/>
      <c r="J14" s="49"/>
    </row>
    <row r="15" spans="1:11" ht="26.25" customHeight="1" x14ac:dyDescent="0.25">
      <c r="A15" s="6" t="s">
        <v>12</v>
      </c>
      <c r="B15" s="9">
        <v>1.1000000000000001</v>
      </c>
      <c r="C15" s="35" t="s">
        <v>57</v>
      </c>
      <c r="D15" s="35"/>
      <c r="E15" s="35"/>
      <c r="F15" s="35"/>
      <c r="G15" s="35"/>
      <c r="H15" s="35"/>
      <c r="I15" s="35"/>
      <c r="J15" s="35"/>
    </row>
    <row r="16" spans="1:11" ht="31.5" customHeight="1" x14ac:dyDescent="0.25">
      <c r="A16" s="6" t="s">
        <v>13</v>
      </c>
      <c r="B16" s="10" t="s">
        <v>47</v>
      </c>
      <c r="C16" s="49" t="s">
        <v>58</v>
      </c>
      <c r="D16" s="49"/>
      <c r="E16" s="49"/>
      <c r="F16" s="49"/>
      <c r="G16" s="49"/>
      <c r="H16" s="49"/>
      <c r="I16" s="49"/>
      <c r="J16" s="49"/>
    </row>
    <row r="17" spans="1:14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4" ht="29.25" customHeight="1" x14ac:dyDescent="0.25">
      <c r="A18" s="6" t="s">
        <v>15</v>
      </c>
      <c r="B18" s="50" t="s">
        <v>62</v>
      </c>
      <c r="C18" s="50"/>
      <c r="D18" s="50"/>
      <c r="E18" s="50"/>
      <c r="F18" s="50"/>
      <c r="G18" s="50"/>
      <c r="H18" s="50"/>
      <c r="I18" s="50"/>
      <c r="J18" s="51"/>
    </row>
    <row r="19" spans="1:14" ht="33" customHeight="1" x14ac:dyDescent="0.25">
      <c r="A19" s="11" t="s">
        <v>16</v>
      </c>
      <c r="B19" s="50" t="s">
        <v>63</v>
      </c>
      <c r="C19" s="50"/>
      <c r="D19" s="50"/>
      <c r="E19" s="50"/>
      <c r="F19" s="50"/>
      <c r="G19" s="50"/>
      <c r="H19" s="50"/>
      <c r="I19" s="50"/>
      <c r="J19" s="51"/>
    </row>
    <row r="20" spans="1:14" ht="34.5" customHeight="1" x14ac:dyDescent="0.25">
      <c r="A20" s="11" t="s">
        <v>17</v>
      </c>
      <c r="B20" s="50" t="s">
        <v>64</v>
      </c>
      <c r="C20" s="50"/>
      <c r="D20" s="50"/>
      <c r="E20" s="50"/>
      <c r="F20" s="50"/>
      <c r="G20" s="50"/>
      <c r="H20" s="50"/>
      <c r="I20" s="50"/>
      <c r="J20" s="51"/>
    </row>
    <row r="21" spans="1:14" ht="35.25" customHeight="1" x14ac:dyDescent="0.25">
      <c r="A21" s="11" t="s">
        <v>38</v>
      </c>
      <c r="B21" s="50" t="s">
        <v>65</v>
      </c>
      <c r="C21" s="50"/>
      <c r="D21" s="50"/>
      <c r="E21" s="50"/>
      <c r="F21" s="50"/>
      <c r="G21" s="50"/>
      <c r="H21" s="50"/>
      <c r="I21" s="50"/>
      <c r="J21" s="51"/>
      <c r="K21" s="1"/>
    </row>
    <row r="22" spans="1:14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4" ht="15.75" x14ac:dyDescent="0.25">
      <c r="A23" s="55" t="s">
        <v>19</v>
      </c>
      <c r="B23" s="56"/>
      <c r="C23" s="56"/>
      <c r="D23" s="56"/>
      <c r="E23" s="56"/>
      <c r="F23" s="56"/>
      <c r="G23" s="56"/>
      <c r="H23" s="56"/>
      <c r="I23" s="56"/>
      <c r="J23" s="57"/>
      <c r="K23" s="1"/>
    </row>
    <row r="24" spans="1:14" ht="15" customHeight="1" x14ac:dyDescent="0.25">
      <c r="A24" s="58" t="s">
        <v>20</v>
      </c>
      <c r="B24" s="59"/>
      <c r="C24" s="60" t="s">
        <v>21</v>
      </c>
      <c r="D24" s="62"/>
      <c r="E24" s="62"/>
      <c r="F24" s="62" t="s">
        <v>22</v>
      </c>
      <c r="G24" s="62"/>
      <c r="H24" s="59"/>
      <c r="I24" s="60" t="s">
        <v>23</v>
      </c>
      <c r="J24" s="61"/>
    </row>
    <row r="25" spans="1:14" x14ac:dyDescent="0.25">
      <c r="A25" s="63">
        <v>898290390</v>
      </c>
      <c r="B25" s="64"/>
      <c r="C25" s="72">
        <v>1610569217</v>
      </c>
      <c r="D25" s="73"/>
      <c r="E25" s="74"/>
      <c r="F25" s="72">
        <v>242500822.96000001</v>
      </c>
      <c r="G25" s="73"/>
      <c r="H25" s="74"/>
      <c r="I25" s="65">
        <f>+IF(F25&gt;0,F25/C25,0)</f>
        <v>0.15056839557116658</v>
      </c>
      <c r="J25" s="66"/>
      <c r="M25" s="31"/>
    </row>
    <row r="26" spans="1:14" ht="15.75" x14ac:dyDescent="0.25">
      <c r="A26" s="55" t="s">
        <v>68</v>
      </c>
      <c r="B26" s="56"/>
      <c r="C26" s="56"/>
      <c r="D26" s="56"/>
      <c r="E26" s="56"/>
      <c r="F26" s="56"/>
      <c r="G26" s="56"/>
      <c r="H26" s="56"/>
      <c r="I26" s="56"/>
      <c r="J26" s="57"/>
      <c r="K26" s="1"/>
    </row>
    <row r="27" spans="1:14" x14ac:dyDescent="0.25">
      <c r="A27" s="7"/>
      <c r="B27"/>
      <c r="C27" s="67" t="s">
        <v>24</v>
      </c>
      <c r="D27" s="68"/>
      <c r="E27" s="70" t="s">
        <v>73</v>
      </c>
      <c r="F27" s="71"/>
      <c r="G27" s="67" t="s">
        <v>74</v>
      </c>
      <c r="H27" s="67"/>
      <c r="I27" s="67" t="s">
        <v>25</v>
      </c>
      <c r="J27" s="69"/>
    </row>
    <row r="28" spans="1:14" ht="38.25" x14ac:dyDescent="0.25">
      <c r="A28" s="12" t="s">
        <v>26</v>
      </c>
      <c r="B28" s="13" t="s">
        <v>27</v>
      </c>
      <c r="C28" s="13" t="s">
        <v>39</v>
      </c>
      <c r="D28" s="13" t="s">
        <v>40</v>
      </c>
      <c r="E28" s="13" t="s">
        <v>41</v>
      </c>
      <c r="F28" s="13" t="s">
        <v>42</v>
      </c>
      <c r="G28" s="13" t="s">
        <v>43</v>
      </c>
      <c r="H28" s="13" t="s">
        <v>44</v>
      </c>
      <c r="I28" s="13" t="s">
        <v>45</v>
      </c>
      <c r="J28" s="14" t="s">
        <v>46</v>
      </c>
      <c r="N28" s="27"/>
    </row>
    <row r="29" spans="1:14" ht="36" x14ac:dyDescent="0.25">
      <c r="A29" s="15" t="s">
        <v>60</v>
      </c>
      <c r="B29" s="16" t="s">
        <v>61</v>
      </c>
      <c r="C29" s="30">
        <v>1100000</v>
      </c>
      <c r="D29" s="28">
        <v>374264184</v>
      </c>
      <c r="E29" s="30">
        <v>80000</v>
      </c>
      <c r="F29" s="34">
        <v>224781889.90000001</v>
      </c>
      <c r="G29" s="29">
        <v>80000</v>
      </c>
      <c r="H29" s="33">
        <v>193652105</v>
      </c>
      <c r="I29" s="32">
        <f>+Tabla1[[#This Row],[Física
(C)]]/Tabla1[[#This Row],[Física 
(E)]]</f>
        <v>1</v>
      </c>
      <c r="J29" s="26">
        <f>+Tabla1[[#This Row],[Financiera 
 (F)]]/Tabla1[[#This Row],[Financiera
(D)]]</f>
        <v>0.86151115237153275</v>
      </c>
      <c r="N29" s="28"/>
    </row>
    <row r="30" spans="1:14" ht="15.75" x14ac:dyDescent="0.25">
      <c r="A30" s="52" t="s">
        <v>28</v>
      </c>
      <c r="B30" s="53"/>
      <c r="C30" s="53"/>
      <c r="D30" s="53"/>
      <c r="E30" s="53"/>
      <c r="F30" s="53"/>
      <c r="G30" s="53"/>
      <c r="H30" s="53"/>
      <c r="I30" s="53"/>
      <c r="J30" s="54"/>
    </row>
    <row r="31" spans="1:14" ht="15.75" x14ac:dyDescent="0.25">
      <c r="A31" s="55" t="s">
        <v>29</v>
      </c>
      <c r="B31" s="56"/>
      <c r="C31" s="56"/>
      <c r="D31" s="56"/>
      <c r="E31" s="56"/>
      <c r="F31" s="56"/>
      <c r="G31" s="56"/>
      <c r="H31" s="56"/>
      <c r="I31" s="56"/>
      <c r="J31" s="57"/>
      <c r="K31" s="1"/>
    </row>
    <row r="32" spans="1:14" ht="15" customHeight="1" x14ac:dyDescent="0.25">
      <c r="A32" s="17" t="s">
        <v>30</v>
      </c>
      <c r="B32" s="50" t="s">
        <v>59</v>
      </c>
      <c r="C32" s="50"/>
      <c r="D32" s="50"/>
      <c r="E32" s="50"/>
      <c r="F32" s="50"/>
      <c r="G32" s="50"/>
      <c r="H32" s="50"/>
      <c r="I32" s="50"/>
      <c r="J32" s="51"/>
      <c r="M32" s="31"/>
    </row>
    <row r="33" spans="1:13" ht="51" customHeight="1" x14ac:dyDescent="0.25">
      <c r="A33" s="17" t="s">
        <v>31</v>
      </c>
      <c r="B33" s="50"/>
      <c r="C33" s="50"/>
      <c r="D33" s="50"/>
      <c r="E33" s="50"/>
      <c r="F33" s="50"/>
      <c r="G33" s="50"/>
      <c r="H33" s="50"/>
      <c r="I33" s="50"/>
      <c r="J33" s="51"/>
      <c r="M33" s="31"/>
    </row>
    <row r="34" spans="1:13" ht="85.5" customHeight="1" x14ac:dyDescent="0.25">
      <c r="A34" s="17" t="s">
        <v>32</v>
      </c>
      <c r="B34" s="50" t="s">
        <v>69</v>
      </c>
      <c r="C34" s="50"/>
      <c r="D34" s="50"/>
      <c r="E34" s="50"/>
      <c r="F34" s="50"/>
      <c r="G34" s="50"/>
      <c r="H34" s="50"/>
      <c r="I34" s="50"/>
      <c r="J34" s="51"/>
    </row>
    <row r="35" spans="1:13" ht="30" x14ac:dyDescent="0.25">
      <c r="A35" s="17" t="s">
        <v>33</v>
      </c>
      <c r="B35" s="50" t="s">
        <v>48</v>
      </c>
      <c r="C35" s="50"/>
      <c r="D35" s="50"/>
      <c r="E35" s="50"/>
      <c r="F35" s="50"/>
      <c r="G35" s="50"/>
      <c r="H35" s="50"/>
      <c r="I35" s="50"/>
      <c r="J35" s="51"/>
    </row>
    <row r="36" spans="1:13" ht="15.75" x14ac:dyDescent="0.25">
      <c r="A36" s="39" t="s">
        <v>34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3" ht="15.75" x14ac:dyDescent="0.25">
      <c r="A37" s="42" t="s">
        <v>35</v>
      </c>
      <c r="B37" s="43"/>
      <c r="C37" s="43"/>
      <c r="D37" s="43"/>
      <c r="E37" s="43"/>
      <c r="F37" s="43"/>
      <c r="G37" s="43"/>
      <c r="H37" s="43"/>
      <c r="I37" s="43"/>
      <c r="J37" s="44"/>
      <c r="K37" s="1"/>
    </row>
    <row r="38" spans="1:13" ht="27.75" customHeight="1" x14ac:dyDescent="0.25">
      <c r="A38" s="45" t="s">
        <v>66</v>
      </c>
      <c r="B38" s="46"/>
      <c r="C38" s="46"/>
      <c r="D38" s="46"/>
      <c r="E38" s="46"/>
      <c r="F38" s="46"/>
      <c r="G38" s="46"/>
      <c r="H38" s="46"/>
      <c r="I38" s="46"/>
      <c r="J38" s="47"/>
    </row>
    <row r="39" spans="1:13" ht="27.7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3" ht="30.75" customHeight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</row>
    <row r="41" spans="1:13" ht="15.75" thickBot="1" x14ac:dyDescent="0.3">
      <c r="G41" s="36"/>
      <c r="H41" s="36"/>
      <c r="I41" s="36"/>
      <c r="J41" s="36"/>
    </row>
    <row r="42" spans="1:13" x14ac:dyDescent="0.25">
      <c r="A42" s="24" t="s">
        <v>49</v>
      </c>
      <c r="B42" s="25">
        <v>898290390</v>
      </c>
      <c r="G42" s="37" t="s">
        <v>67</v>
      </c>
      <c r="H42" s="37"/>
      <c r="I42" s="37"/>
      <c r="J42" s="37"/>
    </row>
    <row r="43" spans="1:13" x14ac:dyDescent="0.25">
      <c r="A43" s="24" t="s">
        <v>50</v>
      </c>
      <c r="B43" s="25">
        <v>712278827</v>
      </c>
      <c r="G43" s="38" t="s">
        <v>71</v>
      </c>
      <c r="H43" s="38"/>
      <c r="I43" s="38"/>
      <c r="J43" s="38"/>
    </row>
    <row r="44" spans="1:13" x14ac:dyDescent="0.25">
      <c r="A44" s="24" t="s">
        <v>51</v>
      </c>
      <c r="B44" s="25">
        <f>+F25</f>
        <v>242500822.96000001</v>
      </c>
    </row>
  </sheetData>
  <mergeCells count="51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F28:F29 B42:B43 N29 D28:D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Eiliana Bonet</cp:lastModifiedBy>
  <cp:lastPrinted>2023-01-18T14:58:05Z</cp:lastPrinted>
  <dcterms:created xsi:type="dcterms:W3CDTF">2021-03-22T15:50:10Z</dcterms:created>
  <dcterms:modified xsi:type="dcterms:W3CDTF">2023-10-20T18:15:36Z</dcterms:modified>
</cp:coreProperties>
</file>