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310962D2-673F-4A97-B50E-A84572F8E1F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lantilla Presupuesto " sheetId="2" r:id="rId1"/>
  </sheets>
  <definedNames>
    <definedName name="_xlnm.Print_Area" localSheetId="0">'Plantilla Presupuesto '!$A$3:$C$103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2" l="1"/>
  <c r="B15" i="2"/>
  <c r="B16" i="2"/>
  <c r="B19" i="2"/>
  <c r="B21" i="2"/>
  <c r="B22" i="2"/>
  <c r="B23" i="2"/>
  <c r="B24" i="2"/>
  <c r="B25" i="2"/>
  <c r="B26" i="2"/>
  <c r="B27" i="2"/>
  <c r="B28" i="2"/>
  <c r="B29" i="2"/>
  <c r="B33" i="2"/>
  <c r="B34" i="2"/>
  <c r="B35" i="2"/>
  <c r="B36" i="2"/>
  <c r="B37" i="2"/>
  <c r="B39" i="2"/>
  <c r="B57" i="2"/>
  <c r="B65" i="2"/>
  <c r="B61" i="2"/>
  <c r="B60" i="2"/>
  <c r="B91" i="2" l="1"/>
</calcChain>
</file>

<file path=xl/sharedStrings.xml><?xml version="1.0" encoding="utf-8"?>
<sst xmlns="http://schemas.openxmlformats.org/spreadsheetml/2006/main" count="89" uniqueCount="89">
  <si>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</si>
  <si>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</si>
  <si>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</si>
  <si>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</si>
  <si>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</si>
  <si>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</si>
  <si>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</si>
  <si>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</si>
  <si>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</si>
  <si>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</si>
  <si>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</si>
  <si>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</si>
  <si>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</si>
  <si>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</si>
  <si>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</si>
  <si>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</si>
  <si>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</si>
  <si>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</si>
  <si>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</si>
  <si>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</si>
  <si>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</si>
  <si>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</si>
  <si>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</si>
  <si>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</si>
  <si>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</si>
  <si>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</si>
  <si>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</si>
  <si>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</si>
  <si>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</si>
  <si>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</si>
  <si>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</si>
  <si>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</si>
  <si>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</si>
  <si>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</si>
  <si>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</si>
  <si>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</si>
  <si>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</si>
  <si>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</si>
  <si>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</si>
  <si>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</si>
  <si>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</si>
  <si>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</si>
  <si>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</si>
  <si>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</si>
  <si>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</si>
  <si>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</si>
  <si>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</si>
  <si>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</si>
  <si>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</si>
  <si>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</si>
  <si>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</si>
  <si>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</si>
  <si>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</si>
  <si>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</si>
  <si>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</si>
  <si>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</si>
  <si>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</si>
  <si>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</si>
  <si>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</si>
  <si>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</si>
  <si>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</si>
  <si>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</si>
  <si>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</si>
  <si>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</si>
  <si>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</si>
  <si>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</si>
  <si>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</si>
  <si>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</si>
  <si>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</si>
  <si>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</si>
  <si>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</si>
  <si>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</si>
  <si>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</si>
  <si>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</si>
  <si>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</si>
  <si>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</si>
  <si>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</si>
  <si>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</si>
  <si>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</si>
  <si>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</si>
  <si>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</si>
  <si>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</si>
  <si>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ENCARGADO DEPARTAMENTO FINANCIERO</t>
  </si>
  <si>
    <t>LIC. ELVI ANTONIO DE LA ROSA PEÑA</t>
  </si>
  <si>
    <r>
      <rPr>
        <b/>
        <sz val="11"/>
        <color theme="1"/>
        <rFont val="Calibri"/>
        <family val="2"/>
        <scheme val="minor"/>
      </rPr>
      <t xml:space="preserve"> Presupuesto Aprobado</t>
    </r>
    <r>
      <rPr>
        <sz val="11"/>
        <color theme="1"/>
        <rFont val="Calibri"/>
        <family val="2"/>
        <scheme val="minor"/>
      </rPr>
      <t>: Se refiere al presupuesto aprobado en la Ley de Presupuesto General del Estado</t>
    </r>
  </si>
  <si>
    <r>
      <rPr>
        <b/>
        <sz val="11"/>
        <color theme="1"/>
        <rFont val="Calibri"/>
        <family val="2"/>
        <scheme val="minor"/>
      </rPr>
      <t xml:space="preserve"> Presupuesto Modificado</t>
    </r>
    <r>
      <rPr>
        <sz val="11"/>
        <color theme="1"/>
        <rFont val="Calibri"/>
        <family val="2"/>
        <scheme val="minor"/>
      </rPr>
      <t xml:space="preserve">: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</si>
  <si>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 que surgen con la obligacion de pago con la recepcion de conformidad de obras, bienes y servicios oportunamente contratado o, en los casos de gastos sin contraprestaciones, por haberse cumplido los requisitos administrativos dispuestos por el reglamento de la presente Ley.</t>
    </r>
  </si>
  <si>
    <t>Fuente: [SIGEF]</t>
  </si>
  <si>
    <t>Año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</si>
</sst>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0" fontId="0" fillId="4" borderId="0" xfId="0" applyFill="1"/>
    <xf numFmtId="164" fontId="0" fillId="0" borderId="0" xfId="0" applyNumberFormat="1"/>
    <xf numFmtId="4" fontId="0" fillId="0" borderId="0" xfId="0" applyNumberFormat="1"/>
    <xf numFmtId="43" fontId="0" fillId="4" borderId="0" xfId="1" applyFont="1" applyFill="1"/>
    <xf numFmtId="43" fontId="0" fillId="4" borderId="0" xfId="0" applyNumberFormat="1" applyFill="1"/>
    <xf numFmtId="164" fontId="0" fillId="4" borderId="0" xfId="0" applyNumberFormat="1" applyFill="1"/>
    <xf numFmtId="43" fontId="0" fillId="4" borderId="0" xfId="1" applyFont="1" applyFill="1" applyAlignment="1">
      <alignment vertical="center" wrapText="1"/>
    </xf>
    <xf numFmtId="43" fontId="6" fillId="4" borderId="1" xfId="1" applyFont="1" applyFill="1" applyBorder="1" applyAlignment="1">
      <alignment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2" fillId="3" borderId="7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43" fontId="1" fillId="0" borderId="10" xfId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3" fontId="1" fillId="4" borderId="0" xfId="1" applyFont="1" applyFill="1" applyBorder="1" applyAlignment="1">
      <alignment vertical="center" wrapText="1"/>
    </xf>
    <xf numFmtId="43" fontId="1" fillId="0" borderId="8" xfId="1" applyFont="1" applyBorder="1"/>
    <xf numFmtId="0" fontId="0" fillId="0" borderId="7" xfId="0" applyBorder="1" applyAlignment="1">
      <alignment horizontal="left" vertical="center" wrapText="1" indent="2"/>
    </xf>
    <xf numFmtId="4" fontId="5" fillId="4" borderId="0" xfId="1" applyNumberFormat="1" applyFont="1" applyFill="1" applyBorder="1"/>
    <xf numFmtId="4" fontId="5" fillId="4" borderId="8" xfId="1" applyNumberFormat="1" applyFont="1" applyFill="1" applyBorder="1"/>
    <xf numFmtId="43" fontId="5" fillId="4" borderId="0" xfId="1" applyFont="1" applyFill="1" applyBorder="1"/>
    <xf numFmtId="43" fontId="6" fillId="4" borderId="0" xfId="1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left" vertical="center" wrapText="1"/>
    </xf>
    <xf numFmtId="165" fontId="1" fillId="2" borderId="12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43" fontId="5" fillId="4" borderId="0" xfId="1" applyFont="1" applyFill="1" applyBorder="1" applyAlignment="1">
      <alignment vertical="center" wrapText="1"/>
    </xf>
    <xf numFmtId="0" fontId="7" fillId="4" borderId="8" xfId="0" applyFont="1" applyFill="1" applyBorder="1"/>
    <xf numFmtId="0" fontId="2" fillId="3" borderId="11" xfId="0" applyFont="1" applyFill="1" applyBorder="1" applyAlignment="1">
      <alignment horizontal="left" vertical="center" wrapText="1"/>
    </xf>
    <xf numFmtId="4" fontId="6" fillId="5" borderId="8" xfId="1" applyNumberFormat="1" applyFont="1" applyFill="1" applyBorder="1"/>
    <xf numFmtId="165" fontId="0" fillId="4" borderId="0" xfId="0" applyNumberFormat="1" applyFill="1" applyBorder="1"/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2</xdr:row>
      <xdr:rowOff>85725</xdr:rowOff>
    </xdr:from>
    <xdr:to>
      <xdr:col>2</xdr:col>
      <xdr:colOff>752475</xdr:colOff>
      <xdr:row>8</xdr:row>
      <xdr:rowOff>228600</xdr:rowOff>
    </xdr:to>
    <xdr:pic>
      <xdr:nvPicPr>
        <xdr:cNvPr id="8" name="Picture 5" descr="Logo inefi">
          <a:extLst>
            <a:ext uri="{FF2B5EF4-FFF2-40B4-BE49-F238E27FC236}">
              <a16:creationId xmlns:a16="http://schemas.microsoft.com/office/drawing/2014/main" id="{B13B2479-7D43-4C5D-AF26-2DD91FF71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24700" y="466725"/>
          <a:ext cx="100965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2981324</xdr:colOff>
      <xdr:row>2</xdr:row>
      <xdr:rowOff>28575</xdr:rowOff>
    </xdr:from>
    <xdr:to>
      <xdr:col>0</xdr:col>
      <xdr:colOff>5353049</xdr:colOff>
      <xdr:row>6</xdr:row>
      <xdr:rowOff>161924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8ACC85C7-F1F2-4682-B1A7-7451D13B2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981324" y="409575"/>
          <a:ext cx="2371725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3"/>
  <sheetViews>
    <sheetView showGridLines="0" tabSelected="1" zoomScaleNormal="100" workbookViewId="0">
      <selection activeCell="H185" sqref="H185"/>
    </sheetView>
  </sheetViews>
  <sheetFormatPr baseColWidth="10" defaultColWidth="9.140625" defaultRowHeight="15" x14ac:dyDescent="0.25"/>
  <cols>
    <col min="1" max="1" width="89.85546875" customWidth="1"/>
    <col min="2" max="2" width="16.28515625" customWidth="1"/>
    <col min="3" max="3" width="20.5703125" customWidth="1"/>
    <col min="4" max="4" width="13.140625" bestFit="1" customWidth="1"/>
    <col min="5" max="5" width="15.140625" bestFit="1" customWidth="1"/>
    <col min="6" max="6" width="16.85546875" bestFit="1" customWidth="1"/>
    <col min="15" max="15" width="2.85546875" customWidth="1"/>
    <col min="16" max="16" width="1" customWidth="1"/>
  </cols>
  <sheetData>
    <row r="1" spans="1:5" ht="15.75" thickBot="1" x14ac:dyDescent="0.3"/>
    <row r="2" spans="1:5" x14ac:dyDescent="0.25">
      <c r="A2" s="16"/>
      <c r="B2" s="17"/>
      <c r="C2" s="18"/>
    </row>
    <row r="3" spans="1:5" ht="18.75" x14ac:dyDescent="0.3">
      <c r="A3" s="19"/>
      <c r="B3" s="20"/>
      <c r="C3" s="21"/>
      <c r="E3" s="1"/>
    </row>
    <row r="4" spans="1:5" ht="18.75" x14ac:dyDescent="0.25">
      <c r="A4" s="19"/>
      <c r="B4" s="20"/>
      <c r="C4" s="21"/>
      <c r="E4" s="2"/>
    </row>
    <row r="5" spans="1:5" ht="18.75" x14ac:dyDescent="0.25">
      <c r="A5" s="22"/>
      <c r="B5" s="23"/>
      <c r="C5" s="24"/>
      <c r="E5" s="2"/>
    </row>
    <row r="6" spans="1:5" ht="18.75" x14ac:dyDescent="0.25">
      <c r="A6" s="22"/>
      <c r="B6" s="23"/>
      <c r="C6" s="24"/>
      <c r="E6" s="2"/>
    </row>
    <row r="7" spans="1:5" ht="18.75" x14ac:dyDescent="0.25">
      <c r="A7" s="22"/>
      <c r="B7" s="23"/>
      <c r="C7" s="24"/>
      <c r="E7" s="2"/>
    </row>
    <row r="8" spans="1:5" ht="18.75" x14ac:dyDescent="0.25">
      <c r="A8" s="19" t="s">
        <v>88</v>
      </c>
      <c r="B8" s="20"/>
      <c r="C8" s="21"/>
      <c r="E8" s="2"/>
    </row>
    <row r="9" spans="1:5" ht="18.75" x14ac:dyDescent="0.3">
      <c r="A9" s="25" t="s">
        <v>81</v>
      </c>
      <c r="B9" s="26"/>
      <c r="C9" s="27"/>
      <c r="E9" s="1"/>
    </row>
    <row r="10" spans="1:5" x14ac:dyDescent="0.25">
      <c r="A10" s="28" t="s">
        <v>36</v>
      </c>
      <c r="B10" s="29"/>
      <c r="C10" s="30"/>
      <c r="E10" s="2"/>
    </row>
    <row r="11" spans="1:5" x14ac:dyDescent="0.25">
      <c r="A11" s="31"/>
      <c r="B11" s="32"/>
      <c r="C11" s="33"/>
      <c r="E11" s="2"/>
    </row>
    <row r="12" spans="1:5" ht="31.5" x14ac:dyDescent="0.25">
      <c r="A12" s="34" t="s">
        <v>0</v>
      </c>
      <c r="B12" s="35" t="s">
        <v>37</v>
      </c>
      <c r="C12" s="36" t="s">
        <v>38</v>
      </c>
    </row>
    <row r="13" spans="1:5" x14ac:dyDescent="0.25">
      <c r="A13" s="37" t="s">
        <v>1</v>
      </c>
      <c r="B13" s="3"/>
      <c r="C13" s="38"/>
    </row>
    <row r="14" spans="1:5" x14ac:dyDescent="0.25">
      <c r="A14" s="39" t="s">
        <v>2</v>
      </c>
      <c r="B14" s="40"/>
      <c r="C14" s="41"/>
    </row>
    <row r="15" spans="1:5" x14ac:dyDescent="0.25">
      <c r="A15" s="42" t="s">
        <v>3</v>
      </c>
      <c r="B15" s="43">
        <f>166950093+46435729+500000+23870682+3800000+1600000</f>
        <v>243156504</v>
      </c>
      <c r="C15" s="44">
        <v>0</v>
      </c>
      <c r="E15" s="11"/>
    </row>
    <row r="16" spans="1:5" x14ac:dyDescent="0.25">
      <c r="A16" s="42" t="s">
        <v>4</v>
      </c>
      <c r="B16" s="43">
        <f>8000000+4837000+2000000+10600000</f>
        <v>25437000</v>
      </c>
      <c r="C16" s="44">
        <v>0</v>
      </c>
    </row>
    <row r="17" spans="1:5" x14ac:dyDescent="0.25">
      <c r="A17" s="42" t="s">
        <v>39</v>
      </c>
      <c r="B17" s="43">
        <v>0</v>
      </c>
      <c r="C17" s="44">
        <v>0</v>
      </c>
    </row>
    <row r="18" spans="1:5" x14ac:dyDescent="0.25">
      <c r="A18" s="42" t="s">
        <v>5</v>
      </c>
      <c r="B18" s="43">
        <v>0</v>
      </c>
      <c r="C18" s="44">
        <v>0</v>
      </c>
      <c r="D18" s="7"/>
    </row>
    <row r="19" spans="1:5" x14ac:dyDescent="0.25">
      <c r="A19" s="42" t="s">
        <v>6</v>
      </c>
      <c r="B19" s="43">
        <f>15701254+15814570+2377706+2564156</f>
        <v>36457686</v>
      </c>
      <c r="C19" s="44">
        <v>0</v>
      </c>
      <c r="D19" s="7"/>
      <c r="E19" s="11"/>
    </row>
    <row r="20" spans="1:5" x14ac:dyDescent="0.25">
      <c r="A20" s="39" t="s">
        <v>7</v>
      </c>
      <c r="B20" s="45"/>
      <c r="C20" s="33"/>
      <c r="D20" s="7"/>
    </row>
    <row r="21" spans="1:5" x14ac:dyDescent="0.25">
      <c r="A21" s="42" t="s">
        <v>8</v>
      </c>
      <c r="B21" s="43">
        <f>7000000+400000+60000</f>
        <v>7460000</v>
      </c>
      <c r="C21" s="44">
        <v>0</v>
      </c>
    </row>
    <row r="22" spans="1:5" x14ac:dyDescent="0.25">
      <c r="A22" s="42" t="s">
        <v>9</v>
      </c>
      <c r="B22" s="43">
        <f>43535346.72+9750000</f>
        <v>53285346.719999999</v>
      </c>
      <c r="C22" s="44">
        <v>0</v>
      </c>
    </row>
    <row r="23" spans="1:5" x14ac:dyDescent="0.25">
      <c r="A23" s="42" t="s">
        <v>10</v>
      </c>
      <c r="B23" s="43">
        <f>11158200+757000</f>
        <v>11915200</v>
      </c>
      <c r="C23" s="44">
        <v>0</v>
      </c>
    </row>
    <row r="24" spans="1:5" ht="18" customHeight="1" x14ac:dyDescent="0.25">
      <c r="A24" s="42" t="s">
        <v>11</v>
      </c>
      <c r="B24" s="43">
        <f>1200000+340000</f>
        <v>1540000</v>
      </c>
      <c r="C24" s="44">
        <v>0</v>
      </c>
      <c r="E24" s="11"/>
    </row>
    <row r="25" spans="1:5" x14ac:dyDescent="0.25">
      <c r="A25" s="42" t="s">
        <v>12</v>
      </c>
      <c r="B25" s="43">
        <f>2500000+12787400+12953000+3000000</f>
        <v>31240400</v>
      </c>
      <c r="C25" s="44">
        <v>0</v>
      </c>
      <c r="E25" s="4"/>
    </row>
    <row r="26" spans="1:5" x14ac:dyDescent="0.25">
      <c r="A26" s="42" t="s">
        <v>13</v>
      </c>
      <c r="B26" s="43">
        <f>1350000+1160000+1440000</f>
        <v>3950000</v>
      </c>
      <c r="C26" s="44">
        <v>0</v>
      </c>
      <c r="E26" s="4"/>
    </row>
    <row r="27" spans="1:5" x14ac:dyDescent="0.25">
      <c r="A27" s="42" t="s">
        <v>14</v>
      </c>
      <c r="B27" s="43">
        <f>574616+540000+1280000+3400000</f>
        <v>5794616</v>
      </c>
      <c r="C27" s="44">
        <v>0</v>
      </c>
      <c r="E27" s="6"/>
    </row>
    <row r="28" spans="1:5" x14ac:dyDescent="0.25">
      <c r="A28" s="42" t="s">
        <v>15</v>
      </c>
      <c r="B28" s="43">
        <f>28000+300000+200000+295178463.24+2600216+5520000+4730000</f>
        <v>308556679.24000001</v>
      </c>
      <c r="C28" s="44">
        <v>0</v>
      </c>
    </row>
    <row r="29" spans="1:5" x14ac:dyDescent="0.25">
      <c r="A29" s="42" t="s">
        <v>40</v>
      </c>
      <c r="B29" s="43">
        <f>345000+14432111.13</f>
        <v>14777111.130000001</v>
      </c>
      <c r="C29" s="44">
        <v>0</v>
      </c>
    </row>
    <row r="30" spans="1:5" x14ac:dyDescent="0.25">
      <c r="A30" s="39" t="s">
        <v>16</v>
      </c>
      <c r="B30" s="46"/>
      <c r="C30" s="44"/>
    </row>
    <row r="31" spans="1:5" x14ac:dyDescent="0.25">
      <c r="A31" s="42" t="s">
        <v>17</v>
      </c>
      <c r="B31" s="43">
        <v>1160000</v>
      </c>
      <c r="C31" s="44">
        <v>0</v>
      </c>
    </row>
    <row r="32" spans="1:5" x14ac:dyDescent="0.25">
      <c r="A32" s="42" t="s">
        <v>18</v>
      </c>
      <c r="B32" s="43">
        <f>60323925.33+43002014.9</f>
        <v>103325940.22999999</v>
      </c>
      <c r="C32" s="44">
        <v>0</v>
      </c>
      <c r="E32" s="11"/>
    </row>
    <row r="33" spans="1:4" x14ac:dyDescent="0.25">
      <c r="A33" s="42" t="s">
        <v>19</v>
      </c>
      <c r="B33" s="43">
        <f>200000+60000</f>
        <v>260000</v>
      </c>
      <c r="C33" s="44">
        <v>0</v>
      </c>
    </row>
    <row r="34" spans="1:4" x14ac:dyDescent="0.25">
      <c r="A34" s="42" t="s">
        <v>20</v>
      </c>
      <c r="B34" s="43">
        <f>100000</f>
        <v>100000</v>
      </c>
      <c r="C34" s="44">
        <v>0</v>
      </c>
    </row>
    <row r="35" spans="1:4" x14ac:dyDescent="0.25">
      <c r="A35" s="42" t="s">
        <v>21</v>
      </c>
      <c r="B35" s="43">
        <f>300000+60000+80000</f>
        <v>440000</v>
      </c>
      <c r="C35" s="44">
        <v>0</v>
      </c>
    </row>
    <row r="36" spans="1:4" x14ac:dyDescent="0.25">
      <c r="A36" s="42" t="s">
        <v>22</v>
      </c>
      <c r="B36" s="43">
        <f>20000+20000+30000+100000+30000+1050000+22375000+30000</f>
        <v>23655000</v>
      </c>
      <c r="C36" s="44">
        <v>0</v>
      </c>
    </row>
    <row r="37" spans="1:4" x14ac:dyDescent="0.25">
      <c r="A37" s="42" t="s">
        <v>23</v>
      </c>
      <c r="B37" s="43">
        <f>12000000+20000+7300000</f>
        <v>19320000</v>
      </c>
      <c r="C37" s="44">
        <v>0</v>
      </c>
    </row>
    <row r="38" spans="1:4" x14ac:dyDescent="0.25">
      <c r="A38" s="42" t="s">
        <v>41</v>
      </c>
      <c r="B38" s="43">
        <v>0</v>
      </c>
      <c r="C38" s="44">
        <v>0</v>
      </c>
    </row>
    <row r="39" spans="1:4" x14ac:dyDescent="0.25">
      <c r="A39" s="42" t="s">
        <v>24</v>
      </c>
      <c r="B39" s="43">
        <f>200000+1836250+20000+169220761.06+50000+100000+250000</f>
        <v>171677011.06</v>
      </c>
      <c r="C39" s="44">
        <v>0</v>
      </c>
    </row>
    <row r="40" spans="1:4" x14ac:dyDescent="0.25">
      <c r="A40" s="39" t="s">
        <v>25</v>
      </c>
      <c r="B40" s="46"/>
      <c r="C40" s="33"/>
      <c r="D40" s="4"/>
    </row>
    <row r="41" spans="1:4" x14ac:dyDescent="0.25">
      <c r="A41" s="42" t="s">
        <v>26</v>
      </c>
      <c r="B41" s="43">
        <v>0</v>
      </c>
      <c r="C41" s="44">
        <v>0</v>
      </c>
      <c r="D41" s="4"/>
    </row>
    <row r="42" spans="1:4" x14ac:dyDescent="0.25">
      <c r="A42" s="42" t="s">
        <v>42</v>
      </c>
      <c r="B42" s="43">
        <v>0</v>
      </c>
      <c r="C42" s="44">
        <v>0</v>
      </c>
      <c r="D42" s="6"/>
    </row>
    <row r="43" spans="1:4" x14ac:dyDescent="0.25">
      <c r="A43" s="42" t="s">
        <v>43</v>
      </c>
      <c r="B43" s="43">
        <v>0</v>
      </c>
      <c r="C43" s="44">
        <v>0</v>
      </c>
    </row>
    <row r="44" spans="1:4" x14ac:dyDescent="0.25">
      <c r="A44" s="42" t="s">
        <v>44</v>
      </c>
      <c r="B44" s="43">
        <v>0</v>
      </c>
      <c r="C44" s="44">
        <v>0</v>
      </c>
    </row>
    <row r="45" spans="1:4" x14ac:dyDescent="0.25">
      <c r="A45" s="42" t="s">
        <v>45</v>
      </c>
      <c r="B45" s="43">
        <v>0</v>
      </c>
      <c r="C45" s="44">
        <v>0</v>
      </c>
    </row>
    <row r="46" spans="1:4" x14ac:dyDescent="0.25">
      <c r="A46" s="42" t="s">
        <v>27</v>
      </c>
      <c r="B46" s="43">
        <v>0</v>
      </c>
      <c r="C46" s="44">
        <v>0</v>
      </c>
    </row>
    <row r="47" spans="1:4" x14ac:dyDescent="0.25">
      <c r="A47" s="42" t="s">
        <v>46</v>
      </c>
      <c r="B47" s="43">
        <v>100850000</v>
      </c>
      <c r="C47" s="44">
        <v>0</v>
      </c>
    </row>
    <row r="48" spans="1:4" x14ac:dyDescent="0.25">
      <c r="A48" s="39" t="s">
        <v>47</v>
      </c>
      <c r="B48" s="46"/>
      <c r="C48" s="33"/>
    </row>
    <row r="49" spans="1:6" x14ac:dyDescent="0.25">
      <c r="A49" s="42" t="s">
        <v>48</v>
      </c>
      <c r="B49" s="43">
        <v>0</v>
      </c>
      <c r="C49" s="44">
        <v>0</v>
      </c>
    </row>
    <row r="50" spans="1:6" x14ac:dyDescent="0.25">
      <c r="A50" s="42" t="s">
        <v>49</v>
      </c>
      <c r="B50" s="43">
        <v>0</v>
      </c>
      <c r="C50" s="44">
        <v>0</v>
      </c>
    </row>
    <row r="51" spans="1:6" x14ac:dyDescent="0.25">
      <c r="A51" s="42" t="s">
        <v>50</v>
      </c>
      <c r="B51" s="43">
        <v>0</v>
      </c>
      <c r="C51" s="44">
        <v>0</v>
      </c>
    </row>
    <row r="52" spans="1:6" x14ac:dyDescent="0.25">
      <c r="A52" s="42" t="s">
        <v>51</v>
      </c>
      <c r="B52" s="43">
        <v>0</v>
      </c>
      <c r="C52" s="44">
        <v>0</v>
      </c>
      <c r="E52" s="8"/>
      <c r="F52" s="5"/>
    </row>
    <row r="53" spans="1:6" x14ac:dyDescent="0.25">
      <c r="A53" s="42" t="s">
        <v>52</v>
      </c>
      <c r="B53" s="43">
        <v>0</v>
      </c>
      <c r="C53" s="44">
        <v>0</v>
      </c>
      <c r="E53" s="8"/>
      <c r="F53" s="5"/>
    </row>
    <row r="54" spans="1:6" x14ac:dyDescent="0.25">
      <c r="A54" s="42" t="s">
        <v>53</v>
      </c>
      <c r="B54" s="43">
        <v>0</v>
      </c>
      <c r="C54" s="44">
        <v>0</v>
      </c>
      <c r="E54" s="8"/>
      <c r="F54" s="5"/>
    </row>
    <row r="55" spans="1:6" x14ac:dyDescent="0.25">
      <c r="A55" s="42" t="s">
        <v>54</v>
      </c>
      <c r="B55" s="43">
        <v>0</v>
      </c>
      <c r="C55" s="44">
        <v>0</v>
      </c>
      <c r="E55" s="9"/>
      <c r="F55" s="5"/>
    </row>
    <row r="56" spans="1:6" x14ac:dyDescent="0.25">
      <c r="A56" s="39" t="s">
        <v>28</v>
      </c>
      <c r="B56" s="46"/>
      <c r="C56" s="33"/>
      <c r="E56" s="5"/>
      <c r="F56" s="5"/>
    </row>
    <row r="57" spans="1:6" x14ac:dyDescent="0.25">
      <c r="A57" s="42" t="s">
        <v>29</v>
      </c>
      <c r="B57" s="43">
        <f>5450000+4550000</f>
        <v>10000000</v>
      </c>
      <c r="C57" s="44">
        <v>0</v>
      </c>
      <c r="E57" s="5"/>
      <c r="F57" s="5"/>
    </row>
    <row r="58" spans="1:6" x14ac:dyDescent="0.25">
      <c r="A58" s="42" t="s">
        <v>30</v>
      </c>
      <c r="B58" s="43">
        <v>0</v>
      </c>
      <c r="C58" s="44">
        <v>0</v>
      </c>
      <c r="E58" s="8"/>
      <c r="F58" s="5"/>
    </row>
    <row r="59" spans="1:6" x14ac:dyDescent="0.25">
      <c r="A59" s="42" t="s">
        <v>31</v>
      </c>
      <c r="B59" s="43">
        <v>0</v>
      </c>
      <c r="C59" s="44">
        <v>0</v>
      </c>
      <c r="E59" s="8"/>
      <c r="F59" s="8"/>
    </row>
    <row r="60" spans="1:6" x14ac:dyDescent="0.25">
      <c r="A60" s="42" t="s">
        <v>32</v>
      </c>
      <c r="B60" s="43">
        <f>15000000</f>
        <v>15000000</v>
      </c>
      <c r="C60" s="44">
        <v>0</v>
      </c>
      <c r="E60" s="10"/>
      <c r="F60" s="8"/>
    </row>
    <row r="61" spans="1:6" x14ac:dyDescent="0.25">
      <c r="A61" s="42" t="s">
        <v>33</v>
      </c>
      <c r="B61" s="43">
        <f>900000</f>
        <v>900000</v>
      </c>
      <c r="C61" s="44">
        <v>0</v>
      </c>
      <c r="E61" s="5"/>
      <c r="F61" s="8"/>
    </row>
    <row r="62" spans="1:6" x14ac:dyDescent="0.25">
      <c r="A62" s="42" t="s">
        <v>55</v>
      </c>
      <c r="B62" s="43">
        <v>0</v>
      </c>
      <c r="C62" s="44">
        <v>0</v>
      </c>
      <c r="E62" s="8"/>
      <c r="F62" s="9"/>
    </row>
    <row r="63" spans="1:6" x14ac:dyDescent="0.25">
      <c r="A63" s="42" t="s">
        <v>56</v>
      </c>
      <c r="B63" s="43">
        <v>0</v>
      </c>
      <c r="C63" s="44">
        <v>0</v>
      </c>
      <c r="E63" s="8"/>
      <c r="F63" s="5"/>
    </row>
    <row r="64" spans="1:6" x14ac:dyDescent="0.25">
      <c r="A64" s="42" t="s">
        <v>34</v>
      </c>
      <c r="B64" s="43">
        <v>0</v>
      </c>
      <c r="C64" s="44">
        <v>0</v>
      </c>
      <c r="E64" s="9"/>
      <c r="F64" s="5"/>
    </row>
    <row r="65" spans="1:6" x14ac:dyDescent="0.25">
      <c r="A65" s="42" t="s">
        <v>57</v>
      </c>
      <c r="B65" s="43">
        <f>420310722.62</f>
        <v>420310722.62</v>
      </c>
      <c r="C65" s="44">
        <v>0</v>
      </c>
      <c r="E65" s="10"/>
      <c r="F65" s="5"/>
    </row>
    <row r="66" spans="1:6" x14ac:dyDescent="0.25">
      <c r="A66" s="39" t="s">
        <v>58</v>
      </c>
      <c r="B66" s="46"/>
      <c r="C66" s="33"/>
      <c r="E66" s="8"/>
      <c r="F66" s="5"/>
    </row>
    <row r="67" spans="1:6" x14ac:dyDescent="0.25">
      <c r="A67" s="42" t="s">
        <v>59</v>
      </c>
      <c r="B67" s="43">
        <v>0</v>
      </c>
      <c r="C67" s="44">
        <v>0</v>
      </c>
      <c r="E67" s="8"/>
      <c r="F67" s="5"/>
    </row>
    <row r="68" spans="1:6" x14ac:dyDescent="0.25">
      <c r="A68" s="42" t="s">
        <v>60</v>
      </c>
      <c r="B68" s="43">
        <v>0</v>
      </c>
      <c r="C68" s="44">
        <v>0</v>
      </c>
      <c r="E68" s="8"/>
      <c r="F68" s="5"/>
    </row>
    <row r="69" spans="1:6" x14ac:dyDescent="0.25">
      <c r="A69" s="42" t="s">
        <v>61</v>
      </c>
      <c r="B69" s="43">
        <v>0</v>
      </c>
      <c r="C69" s="44">
        <v>0</v>
      </c>
      <c r="E69" s="8"/>
      <c r="F69" s="5"/>
    </row>
    <row r="70" spans="1:6" ht="30" x14ac:dyDescent="0.25">
      <c r="A70" s="42" t="s">
        <v>62</v>
      </c>
      <c r="B70" s="43">
        <v>0</v>
      </c>
      <c r="C70" s="44">
        <v>0</v>
      </c>
      <c r="E70" s="9"/>
      <c r="F70" s="5"/>
    </row>
    <row r="71" spans="1:6" x14ac:dyDescent="0.25">
      <c r="A71" s="39" t="s">
        <v>63</v>
      </c>
      <c r="B71" s="46"/>
      <c r="C71" s="33"/>
      <c r="E71" s="5"/>
      <c r="F71" s="5"/>
    </row>
    <row r="72" spans="1:6" x14ac:dyDescent="0.25">
      <c r="A72" s="42" t="s">
        <v>64</v>
      </c>
      <c r="B72" s="43">
        <v>0</v>
      </c>
      <c r="C72" s="44">
        <v>0</v>
      </c>
      <c r="E72" s="5"/>
      <c r="F72" s="5"/>
    </row>
    <row r="73" spans="1:6" x14ac:dyDescent="0.25">
      <c r="A73" s="42" t="s">
        <v>65</v>
      </c>
      <c r="B73" s="43">
        <v>0</v>
      </c>
      <c r="C73" s="44">
        <v>0</v>
      </c>
    </row>
    <row r="74" spans="1:6" x14ac:dyDescent="0.25">
      <c r="A74" s="39" t="s">
        <v>66</v>
      </c>
      <c r="B74" s="46"/>
      <c r="C74" s="33"/>
    </row>
    <row r="75" spans="1:6" x14ac:dyDescent="0.25">
      <c r="A75" s="42" t="s">
        <v>67</v>
      </c>
      <c r="B75" s="43">
        <v>0</v>
      </c>
      <c r="C75" s="44">
        <v>0</v>
      </c>
    </row>
    <row r="76" spans="1:6" x14ac:dyDescent="0.25">
      <c r="A76" s="42" t="s">
        <v>68</v>
      </c>
      <c r="B76" s="43">
        <v>0</v>
      </c>
      <c r="C76" s="44">
        <v>0</v>
      </c>
    </row>
    <row r="77" spans="1:6" x14ac:dyDescent="0.25">
      <c r="A77" s="42" t="s">
        <v>69</v>
      </c>
      <c r="B77" s="43">
        <v>0</v>
      </c>
      <c r="C77" s="44">
        <v>0</v>
      </c>
    </row>
    <row r="78" spans="1:6" x14ac:dyDescent="0.25">
      <c r="A78" s="47" t="s">
        <v>35</v>
      </c>
      <c r="B78" s="13"/>
      <c r="C78" s="48"/>
    </row>
    <row r="79" spans="1:6" x14ac:dyDescent="0.25">
      <c r="A79" s="49"/>
      <c r="B79" s="50"/>
      <c r="C79" s="33"/>
    </row>
    <row r="80" spans="1:6" x14ac:dyDescent="0.25">
      <c r="A80" s="37" t="s">
        <v>70</v>
      </c>
      <c r="B80" s="12"/>
      <c r="C80" s="51"/>
    </row>
    <row r="81" spans="1:6" x14ac:dyDescent="0.25">
      <c r="A81" s="39" t="s">
        <v>71</v>
      </c>
      <c r="B81" s="46"/>
      <c r="C81" s="44"/>
    </row>
    <row r="82" spans="1:6" x14ac:dyDescent="0.25">
      <c r="A82" s="42" t="s">
        <v>72</v>
      </c>
      <c r="B82" s="43">
        <v>0</v>
      </c>
      <c r="C82" s="44">
        <v>0</v>
      </c>
    </row>
    <row r="83" spans="1:6" x14ac:dyDescent="0.25">
      <c r="A83" s="42" t="s">
        <v>73</v>
      </c>
      <c r="B83" s="43">
        <v>0</v>
      </c>
      <c r="C83" s="44">
        <v>0</v>
      </c>
    </row>
    <row r="84" spans="1:6" x14ac:dyDescent="0.25">
      <c r="A84" s="39" t="s">
        <v>74</v>
      </c>
      <c r="B84" s="46"/>
      <c r="C84" s="33"/>
      <c r="E84" s="4"/>
      <c r="F84" s="4"/>
    </row>
    <row r="85" spans="1:6" x14ac:dyDescent="0.25">
      <c r="A85" s="42" t="s">
        <v>75</v>
      </c>
      <c r="B85" s="43">
        <v>0</v>
      </c>
      <c r="C85" s="44">
        <v>0</v>
      </c>
      <c r="D85" s="4"/>
      <c r="E85" s="4"/>
      <c r="F85" s="4"/>
    </row>
    <row r="86" spans="1:6" x14ac:dyDescent="0.25">
      <c r="A86" s="42" t="s">
        <v>76</v>
      </c>
      <c r="B86" s="43">
        <v>0</v>
      </c>
      <c r="C86" s="44">
        <v>0</v>
      </c>
      <c r="E86" s="4"/>
      <c r="F86" s="6"/>
    </row>
    <row r="87" spans="1:6" x14ac:dyDescent="0.25">
      <c r="A87" s="39" t="s">
        <v>77</v>
      </c>
      <c r="B87" s="45"/>
      <c r="C87" s="33"/>
      <c r="E87" s="4"/>
      <c r="F87" s="4"/>
    </row>
    <row r="88" spans="1:6" x14ac:dyDescent="0.25">
      <c r="A88" s="42" t="s">
        <v>78</v>
      </c>
      <c r="B88" s="43">
        <v>0</v>
      </c>
      <c r="C88" s="44">
        <v>0</v>
      </c>
      <c r="E88" s="6"/>
      <c r="F88" s="4"/>
    </row>
    <row r="89" spans="1:6" x14ac:dyDescent="0.25">
      <c r="A89" s="47" t="s">
        <v>79</v>
      </c>
      <c r="B89" s="13"/>
      <c r="C89" s="48"/>
      <c r="E89" s="4"/>
      <c r="F89" s="6"/>
    </row>
    <row r="90" spans="1:6" x14ac:dyDescent="0.25">
      <c r="A90" s="31"/>
      <c r="B90" s="45"/>
      <c r="C90" s="33"/>
      <c r="E90" s="6"/>
    </row>
    <row r="91" spans="1:6" ht="15.75" x14ac:dyDescent="0.25">
      <c r="A91" s="52" t="s">
        <v>80</v>
      </c>
      <c r="B91" s="14">
        <f>SUM(B15:B90)</f>
        <v>1610569217</v>
      </c>
      <c r="C91" s="53">
        <v>0</v>
      </c>
      <c r="E91" s="6"/>
    </row>
    <row r="92" spans="1:6" x14ac:dyDescent="0.25">
      <c r="A92" s="31" t="s">
        <v>87</v>
      </c>
      <c r="B92" s="54"/>
      <c r="C92" s="33"/>
    </row>
    <row r="93" spans="1:6" x14ac:dyDescent="0.25">
      <c r="A93" s="31"/>
      <c r="B93" s="54"/>
      <c r="C93" s="33"/>
    </row>
    <row r="94" spans="1:6" x14ac:dyDescent="0.25">
      <c r="A94" s="31"/>
      <c r="B94" s="32"/>
      <c r="C94" s="33"/>
    </row>
    <row r="95" spans="1:6" ht="30" x14ac:dyDescent="0.25">
      <c r="A95" s="15" t="s">
        <v>84</v>
      </c>
      <c r="B95" s="32"/>
      <c r="C95" s="33"/>
    </row>
    <row r="96" spans="1:6" ht="30" x14ac:dyDescent="0.25">
      <c r="A96" s="15" t="s">
        <v>85</v>
      </c>
      <c r="B96" s="55"/>
      <c r="C96" s="56"/>
    </row>
    <row r="97" spans="1:3" ht="60" x14ac:dyDescent="0.25">
      <c r="A97" s="15" t="s">
        <v>86</v>
      </c>
      <c r="B97" s="57"/>
      <c r="C97" s="58"/>
    </row>
    <row r="98" spans="1:3" x14ac:dyDescent="0.25">
      <c r="A98" s="31"/>
      <c r="B98" s="32"/>
      <c r="C98" s="33"/>
    </row>
    <row r="99" spans="1:3" x14ac:dyDescent="0.25">
      <c r="A99" s="31"/>
      <c r="B99" s="32"/>
      <c r="C99" s="33"/>
    </row>
    <row r="100" spans="1:3" x14ac:dyDescent="0.25">
      <c r="A100" s="31"/>
      <c r="B100" s="32"/>
      <c r="C100" s="33"/>
    </row>
    <row r="101" spans="1:3" x14ac:dyDescent="0.25">
      <c r="A101" s="31"/>
      <c r="B101" s="32"/>
      <c r="C101" s="33"/>
    </row>
    <row r="102" spans="1:3" x14ac:dyDescent="0.25">
      <c r="A102" s="59" t="s">
        <v>83</v>
      </c>
      <c r="B102" s="60"/>
      <c r="C102" s="61"/>
    </row>
    <row r="103" spans="1:3" ht="15.75" thickBot="1" x14ac:dyDescent="0.3">
      <c r="A103" s="62" t="s">
        <v>82</v>
      </c>
      <c r="B103" s="63"/>
      <c r="C103" s="64"/>
    </row>
  </sheetData>
  <mergeCells count="7">
    <mergeCell ref="A3:C3"/>
    <mergeCell ref="A102:C102"/>
    <mergeCell ref="A103:C103"/>
    <mergeCell ref="A4:C4"/>
    <mergeCell ref="A8:C8"/>
    <mergeCell ref="A10:C10"/>
    <mergeCell ref="A9:C9"/>
  </mergeCells>
  <pageMargins left="0.39370078740157483" right="0.70866141732283472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 </vt:lpstr>
      <vt:lpstr>'Plantilla Presupuesto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INEFI OAI</cp:lastModifiedBy>
  <cp:lastPrinted>2023-02-08T16:13:04Z</cp:lastPrinted>
  <dcterms:created xsi:type="dcterms:W3CDTF">2018-04-17T18:57:16Z</dcterms:created>
  <dcterms:modified xsi:type="dcterms:W3CDTF">2023-02-17T13:06:03Z</dcterms:modified>
</cp:coreProperties>
</file>