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01270B3F-D7D5-4847-9CA7-8114CD758FB3}" xr6:coauthVersionLast="47" xr6:coauthVersionMax="47" xr10:uidLastSave="{00000000-0000-0000-0000-000000000000}"/>
  <bookViews>
    <workbookView xWindow="-120" yWindow="-120" windowWidth="20730" windowHeight="1131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F25" i="1"/>
  <c r="I25" i="1" s="1"/>
  <c r="J29" i="1"/>
</calcChain>
</file>

<file path=xl/sharedStrings.xml><?xml version="1.0" encoding="utf-8"?>
<sst xmlns="http://schemas.openxmlformats.org/spreadsheetml/2006/main" count="77" uniqueCount="76">
  <si>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</si>
  <si>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</si>
  <si>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</si>
  <si>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</si>
  <si>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</si>
  <si>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</si>
  <si>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</si>
  <si>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</si>
  <si>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</si>
  <si>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</si>
  <si>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</si>
  <si>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</si>
  <si>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</si>
  <si>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</si>
  <si>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</si>
  <si>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</si>
  <si>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</si>
  <si>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</si>
  <si>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</si>
  <si>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</si>
  <si>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</si>
  <si>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</si>
  <si>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</si>
  <si>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</si>
  <si>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</si>
  <si>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</si>
  <si>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</si>
  <si>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</si>
  <si>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</si>
  <si>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</si>
  <si>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</si>
  <si>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</si>
  <si>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</si>
  <si>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</si>
  <si>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</si>
  <si>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</si>
  <si>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</si>
  <si>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</si>
  <si>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</si>
  <si>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</si>
  <si>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</si>
  <si>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</si>
  <si>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</si>
  <si>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</si>
  <si>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</si>
  <si>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</si>
  <si>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</si>
  <si>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</si>
  <si>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</si>
  <si>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</si>
  <si>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</si>
  <si>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</si>
  <si>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</si>
  <si>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</si>
  <si>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</si>
  <si>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</si>
  <si>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</si>
  <si>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</si>
  <si>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</si>
  <si>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</si>
  <si>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</si>
  <si>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</si>
  <si>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</si>
  <si>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</si>
  <si>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</si>
  <si>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</si>
  <si>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</si>
  <si>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>Realizar actividades Recreativas, Gimnasticas y Deportivas con estudiantes del sistema educativo preuniversitario.</t>
  </si>
  <si>
    <t xml:space="preserve">Aun no se raliza la evaluacion trimestral para el monitoreo de los logros alcanzados con los programas y proyectos institucionales </t>
  </si>
  <si>
    <t xml:space="preserve">No es posible generar posibles mejoras sin la informacion de las evaluaciones trimestrales </t>
  </si>
  <si>
    <t xml:space="preserve">Roymel R. Cepeda </t>
  </si>
  <si>
    <t>Encargado de Planificación y Desarrollo</t>
  </si>
  <si>
    <t>Lineamientos para la Ejecución Presupuestaria 2022 del Gobierno General Nacional</t>
  </si>
  <si>
    <t>Ejecución Trimestral</t>
  </si>
  <si>
    <t xml:space="preserve"> Programación Trimestral</t>
  </si>
  <si>
    <t>Informe de Evaluacion 3er Trimestre Metas Físicas-Financieras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</si>
</sst>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6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Tabla1[[#This Row],[Física 
(E)]]/Tabla1[[#This Row],[Física
(C)]]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zoomScaleNormal="100" zoomScaleSheetLayoutView="100" workbookViewId="0">
      <selection activeCell="B2" sqref="B2:C2"/>
    </sheetView>
  </sheetViews>
  <sheetFormatPr baseColWidth="10" defaultColWidth="10.7109375" defaultRowHeight="15" x14ac:dyDescent="0.25"/>
  <cols>
    <col min="1" max="1" width="23" style="8" customWidth="1"/>
    <col min="2" max="2" width="19.85546875" style="8" bestFit="1" customWidth="1"/>
    <col min="3" max="10" width="12.7109375" style="8" customWidth="1"/>
    <col min="11" max="11" width="11.42578125" style="8"/>
  </cols>
  <sheetData>
    <row r="1" spans="1:11" ht="21.75" thickBot="1" x14ac:dyDescent="0.3">
      <c r="A1" s="23"/>
      <c r="B1" s="68" t="s">
        <v>75</v>
      </c>
      <c r="C1" s="69"/>
      <c r="D1" s="69"/>
      <c r="E1" s="69"/>
      <c r="F1" s="69"/>
      <c r="G1" s="69"/>
      <c r="H1" s="69"/>
      <c r="I1" s="69"/>
      <c r="J1" s="70"/>
      <c r="K1" s="1"/>
    </row>
    <row r="2" spans="1:11" ht="21.75" thickBot="1" x14ac:dyDescent="0.3">
      <c r="A2" s="24"/>
      <c r="B2" s="71" t="s">
        <v>0</v>
      </c>
      <c r="C2" s="72"/>
      <c r="D2" s="71" t="s">
        <v>1</v>
      </c>
      <c r="E2" s="73"/>
      <c r="F2" s="73"/>
      <c r="G2" s="72"/>
      <c r="H2" s="74"/>
      <c r="I2" s="2" t="s">
        <v>2</v>
      </c>
      <c r="J2" s="3" t="s">
        <v>3</v>
      </c>
      <c r="K2" s="1"/>
    </row>
    <row r="3" spans="1:11" ht="21.75" thickBot="1" x14ac:dyDescent="0.3">
      <c r="A3" s="25"/>
      <c r="B3" s="75" t="s">
        <v>4</v>
      </c>
      <c r="C3" s="76"/>
      <c r="D3" s="75" t="s">
        <v>72</v>
      </c>
      <c r="E3" s="76"/>
      <c r="F3" s="76"/>
      <c r="G3" s="76"/>
      <c r="H3" s="77"/>
      <c r="I3" s="4">
        <v>43542</v>
      </c>
      <c r="J3" s="5">
        <v>0</v>
      </c>
      <c r="K3" s="1"/>
    </row>
    <row r="4" spans="1:11" x14ac:dyDescent="0.25">
      <c r="A4" s="78"/>
      <c r="B4" s="79"/>
      <c r="C4" s="79"/>
      <c r="D4" s="80"/>
      <c r="E4" s="80"/>
      <c r="F4" s="80"/>
      <c r="G4" s="80"/>
      <c r="H4" s="80"/>
      <c r="I4" s="79"/>
      <c r="J4" s="81"/>
      <c r="K4" s="1"/>
    </row>
    <row r="5" spans="1:11" ht="3" customHeight="1" x14ac:dyDescent="0.25">
      <c r="A5" s="65"/>
      <c r="B5" s="66"/>
      <c r="C5" s="66"/>
      <c r="D5" s="66"/>
      <c r="E5" s="66"/>
      <c r="F5" s="66"/>
      <c r="G5" s="66"/>
      <c r="H5" s="66"/>
      <c r="I5" s="66"/>
      <c r="J5" s="67"/>
      <c r="K5" s="1"/>
    </row>
    <row r="6" spans="1:11" ht="15.75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6" t="s">
        <v>7</v>
      </c>
      <c r="B8" s="82" t="s">
        <v>53</v>
      </c>
      <c r="C8" s="83"/>
      <c r="D8" s="83"/>
      <c r="E8" s="83"/>
      <c r="F8" s="83"/>
      <c r="G8" s="83"/>
      <c r="H8" s="83"/>
      <c r="I8" s="83"/>
      <c r="J8" s="84"/>
      <c r="K8" s="1"/>
    </row>
    <row r="9" spans="1:11" x14ac:dyDescent="0.25">
      <c r="A9" s="26" t="s">
        <v>37</v>
      </c>
      <c r="B9" s="82" t="s">
        <v>54</v>
      </c>
      <c r="C9" s="83"/>
      <c r="D9" s="83"/>
      <c r="E9" s="83"/>
      <c r="F9" s="83"/>
      <c r="G9" s="83"/>
      <c r="H9" s="83"/>
      <c r="I9" s="83"/>
      <c r="J9" s="84"/>
      <c r="K9" s="1"/>
    </row>
    <row r="10" spans="1:11" x14ac:dyDescent="0.25">
      <c r="A10" s="26" t="s">
        <v>38</v>
      </c>
      <c r="B10" s="82" t="s">
        <v>55</v>
      </c>
      <c r="C10" s="83"/>
      <c r="D10" s="83"/>
      <c r="E10" s="83"/>
      <c r="F10" s="83"/>
      <c r="G10" s="83"/>
      <c r="H10" s="83"/>
      <c r="I10" s="83"/>
      <c r="J10" s="84"/>
      <c r="K10" s="1"/>
    </row>
    <row r="11" spans="1:11" ht="30.75" customHeight="1" x14ac:dyDescent="0.25">
      <c r="A11" s="6" t="s">
        <v>8</v>
      </c>
      <c r="B11" s="85" t="s">
        <v>56</v>
      </c>
      <c r="C11" s="86"/>
      <c r="D11" s="86"/>
      <c r="E11" s="86"/>
      <c r="F11" s="86"/>
      <c r="G11" s="86"/>
      <c r="H11" s="86"/>
      <c r="I11" s="86"/>
      <c r="J11" s="87"/>
    </row>
    <row r="12" spans="1:11" ht="42.75" customHeight="1" x14ac:dyDescent="0.25">
      <c r="A12" s="6" t="s">
        <v>9</v>
      </c>
      <c r="B12" s="88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5">
      <c r="A14" s="6" t="s">
        <v>11</v>
      </c>
      <c r="B14" s="27">
        <v>1</v>
      </c>
      <c r="C14" s="44" t="s">
        <v>57</v>
      </c>
      <c r="D14" s="44"/>
      <c r="E14" s="44"/>
      <c r="F14" s="44"/>
      <c r="G14" s="44"/>
      <c r="H14" s="44"/>
      <c r="I14" s="44"/>
      <c r="J14" s="44"/>
    </row>
    <row r="15" spans="1:11" ht="26.25" customHeight="1" x14ac:dyDescent="0.25">
      <c r="A15" s="6" t="s">
        <v>12</v>
      </c>
      <c r="B15" s="9">
        <v>1.1000000000000001</v>
      </c>
      <c r="C15" s="31" t="s">
        <v>58</v>
      </c>
      <c r="D15" s="31"/>
      <c r="E15" s="31"/>
      <c r="F15" s="31"/>
      <c r="G15" s="31"/>
      <c r="H15" s="31"/>
      <c r="I15" s="31"/>
      <c r="J15" s="31"/>
    </row>
    <row r="16" spans="1:11" ht="31.5" customHeight="1" x14ac:dyDescent="0.25">
      <c r="A16" s="6" t="s">
        <v>13</v>
      </c>
      <c r="B16" s="10" t="s">
        <v>48</v>
      </c>
      <c r="C16" s="44" t="s">
        <v>59</v>
      </c>
      <c r="D16" s="44"/>
      <c r="E16" s="44"/>
      <c r="F16" s="44"/>
      <c r="G16" s="44"/>
      <c r="H16" s="44"/>
      <c r="I16" s="44"/>
      <c r="J16" s="44"/>
    </row>
    <row r="17" spans="1:11" ht="15.75" x14ac:dyDescent="0.2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5">
      <c r="A18" s="6" t="s">
        <v>15</v>
      </c>
      <c r="B18" s="45" t="s">
        <v>63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11" t="s">
        <v>16</v>
      </c>
      <c r="B19" s="45" t="s">
        <v>64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11" t="s">
        <v>17</v>
      </c>
      <c r="B20" s="45" t="s">
        <v>65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11" t="s">
        <v>39</v>
      </c>
      <c r="B21" s="45" t="s">
        <v>66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4" t="s">
        <v>18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50" t="s">
        <v>20</v>
      </c>
      <c r="B24" s="51"/>
      <c r="C24" s="52" t="s">
        <v>21</v>
      </c>
      <c r="D24" s="54"/>
      <c r="E24" s="54"/>
      <c r="F24" s="54" t="s">
        <v>22</v>
      </c>
      <c r="G24" s="54"/>
      <c r="H24" s="51"/>
      <c r="I24" s="52" t="s">
        <v>23</v>
      </c>
      <c r="J24" s="53"/>
    </row>
    <row r="25" spans="1:11" x14ac:dyDescent="0.25">
      <c r="A25" s="55">
        <v>408501104</v>
      </c>
      <c r="B25" s="56"/>
      <c r="C25" s="62">
        <v>408501104</v>
      </c>
      <c r="D25" s="63"/>
      <c r="E25" s="64"/>
      <c r="F25" s="62">
        <f>181955711+99273987</f>
        <v>281229698</v>
      </c>
      <c r="G25" s="63"/>
      <c r="H25" s="64"/>
      <c r="I25" s="57">
        <f>+IF(F25&gt;0,F25/C25,0)</f>
        <v>0.6884429325801773</v>
      </c>
      <c r="J25" s="58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7"/>
      <c r="B27"/>
      <c r="C27" s="59" t="s">
        <v>25</v>
      </c>
      <c r="D27" s="60"/>
      <c r="E27" s="59" t="s">
        <v>74</v>
      </c>
      <c r="F27" s="60"/>
      <c r="G27" s="59" t="s">
        <v>73</v>
      </c>
      <c r="H27" s="59"/>
      <c r="I27" s="59" t="s">
        <v>26</v>
      </c>
      <c r="J27" s="61"/>
    </row>
    <row r="28" spans="1:11" ht="38.25" x14ac:dyDescent="0.25">
      <c r="A28" s="12" t="s">
        <v>27</v>
      </c>
      <c r="B28" s="13" t="s">
        <v>28</v>
      </c>
      <c r="C28" s="13" t="s">
        <v>40</v>
      </c>
      <c r="D28" s="13" t="s">
        <v>41</v>
      </c>
      <c r="E28" s="13" t="s">
        <v>42</v>
      </c>
      <c r="F28" s="13" t="s">
        <v>43</v>
      </c>
      <c r="G28" s="13" t="s">
        <v>44</v>
      </c>
      <c r="H28" s="13" t="s">
        <v>45</v>
      </c>
      <c r="I28" s="13" t="s">
        <v>46</v>
      </c>
      <c r="J28" s="14" t="s">
        <v>47</v>
      </c>
    </row>
    <row r="29" spans="1:11" ht="36" x14ac:dyDescent="0.25">
      <c r="A29" s="15" t="s">
        <v>61</v>
      </c>
      <c r="B29" s="16" t="s">
        <v>62</v>
      </c>
      <c r="C29" s="17">
        <v>700000</v>
      </c>
      <c r="D29" s="18">
        <v>408504104</v>
      </c>
      <c r="E29" s="17">
        <v>60000</v>
      </c>
      <c r="F29" s="18">
        <v>102141308</v>
      </c>
      <c r="G29" s="19">
        <v>60000</v>
      </c>
      <c r="H29" s="18">
        <v>99273987.230000004</v>
      </c>
      <c r="I29" s="20">
        <f>Tabla1[[#This Row],[Física 
(E)]]/Tabla1[[#This Row],[Física
(C)]]</f>
        <v>1</v>
      </c>
      <c r="J29" s="21">
        <f>IF(H29&gt;0,H29/D29,0)</f>
        <v>0.24301833508629819</v>
      </c>
    </row>
    <row r="30" spans="1:11" ht="15.75" x14ac:dyDescent="0.25">
      <c r="A30" s="34" t="s">
        <v>29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75" x14ac:dyDescent="0.25">
      <c r="A31" s="47" t="s">
        <v>30</v>
      </c>
      <c r="B31" s="48"/>
      <c r="C31" s="48"/>
      <c r="D31" s="48"/>
      <c r="E31" s="48"/>
      <c r="F31" s="48"/>
      <c r="G31" s="48"/>
      <c r="H31" s="48"/>
      <c r="I31" s="48"/>
      <c r="J31" s="49"/>
      <c r="K31" s="1"/>
    </row>
    <row r="32" spans="1:11" ht="15" customHeight="1" x14ac:dyDescent="0.25">
      <c r="A32" s="22" t="s">
        <v>31</v>
      </c>
      <c r="B32" s="45" t="s">
        <v>60</v>
      </c>
      <c r="C32" s="45"/>
      <c r="D32" s="45"/>
      <c r="E32" s="45"/>
      <c r="F32" s="45"/>
      <c r="G32" s="45"/>
      <c r="H32" s="45"/>
      <c r="I32" s="45"/>
      <c r="J32" s="46"/>
    </row>
    <row r="33" spans="1:11" ht="51" customHeight="1" x14ac:dyDescent="0.25">
      <c r="A33" s="22" t="s">
        <v>32</v>
      </c>
      <c r="B33" s="45" t="s">
        <v>67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2" t="s">
        <v>33</v>
      </c>
      <c r="B34" s="45" t="s">
        <v>68</v>
      </c>
      <c r="C34" s="45"/>
      <c r="D34" s="45"/>
      <c r="E34" s="45"/>
      <c r="F34" s="45"/>
      <c r="G34" s="45"/>
      <c r="H34" s="45"/>
      <c r="I34" s="45"/>
      <c r="J34" s="46"/>
    </row>
    <row r="35" spans="1:11" ht="30" x14ac:dyDescent="0.25">
      <c r="A35" s="22" t="s">
        <v>34</v>
      </c>
      <c r="B35" s="45" t="s">
        <v>49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4" t="s">
        <v>35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75" x14ac:dyDescent="0.25">
      <c r="A37" s="37" t="s">
        <v>36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x14ac:dyDescent="0.25">
      <c r="A38" s="40" t="s">
        <v>69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ht="27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1" ht="30.75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1" ht="15.75" thickBot="1" x14ac:dyDescent="0.3">
      <c r="G41" s="32"/>
      <c r="H41" s="32"/>
      <c r="I41" s="32"/>
      <c r="J41" s="32"/>
    </row>
    <row r="42" spans="1:11" x14ac:dyDescent="0.25">
      <c r="A42" s="29" t="s">
        <v>50</v>
      </c>
      <c r="B42" s="30">
        <v>408501104</v>
      </c>
      <c r="G42" s="33" t="s">
        <v>70</v>
      </c>
      <c r="H42" s="33"/>
      <c r="I42" s="33"/>
      <c r="J42" s="33"/>
    </row>
    <row r="43" spans="1:11" x14ac:dyDescent="0.25">
      <c r="A43" s="29" t="s">
        <v>51</v>
      </c>
      <c r="B43" s="30">
        <v>408501104</v>
      </c>
      <c r="G43" s="33" t="s">
        <v>71</v>
      </c>
      <c r="H43" s="33"/>
      <c r="I43" s="33"/>
      <c r="J43" s="33"/>
    </row>
    <row r="44" spans="1:11" x14ac:dyDescent="0.25">
      <c r="A44" s="29" t="s">
        <v>52</v>
      </c>
      <c r="B44" s="30">
        <v>280239697.44999999</v>
      </c>
    </row>
  </sheetData>
  <mergeCells count="51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B42:B43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INEFI OAI</cp:lastModifiedBy>
  <cp:lastPrinted>2022-07-19T16:49:32Z</cp:lastPrinted>
  <dcterms:created xsi:type="dcterms:W3CDTF">2021-03-22T15:50:10Z</dcterms:created>
  <dcterms:modified xsi:type="dcterms:W3CDTF">2022-10-18T13:00:49Z</dcterms:modified>
</cp:coreProperties>
</file>