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880" activeTab="1"/>
  </bookViews>
  <sheets>
    <sheet name="CONDENSADO " sheetId="1" r:id="rId1"/>
    <sheet name="FONDO 100" sheetId="2" r:id="rId2"/>
  </sheets>
  <definedNames>
    <definedName name="_xlfn._FV" hidden="1">#NAME?</definedName>
    <definedName name="_xlnm.Print_Area" localSheetId="0">'CONDENSADO '!$A$1:$E$40</definedName>
    <definedName name="_xlnm.Print_Area" localSheetId="1">'FONDO 100'!$A$3:$C$141</definedName>
  </definedNames>
  <calcPr fullCalcOnLoad="1"/>
</workbook>
</file>

<file path=xl/sharedStrings.xml><?xml version="1.0" encoding="utf-8"?>
<sst xmlns="http://schemas.openxmlformats.org/spreadsheetml/2006/main" count="500" uniqueCount="286">
  <si>
    <t>DESCRIPCION DEL GASTO</t>
  </si>
  <si>
    <t>PRESUPUESTO EJECUTADO</t>
  </si>
  <si>
    <t>CAPITULO 0206, SUBCAPITULO 01, DAF 01  Y UE 0004</t>
  </si>
  <si>
    <t>REMUNERACIONES Y CONTRIBUCIONES</t>
  </si>
  <si>
    <t>2.1.1</t>
  </si>
  <si>
    <t>2.1.1.2</t>
  </si>
  <si>
    <t>2.1.5</t>
  </si>
  <si>
    <t>2.1.5.1.01</t>
  </si>
  <si>
    <t>2.1.5.2.01</t>
  </si>
  <si>
    <t>2.1.5.3.01</t>
  </si>
  <si>
    <t xml:space="preserve"> EJECUCION PRESUPUESTARIA A TRAVES DEL SIGEF, FONDO 100 TESORERIA NACIONAL</t>
  </si>
  <si>
    <t>ENCARGADO DEL DEPARTAMENTO FINANCIERO</t>
  </si>
  <si>
    <t>2.1.1.1.01</t>
  </si>
  <si>
    <t>2.1.5.4.01</t>
  </si>
  <si>
    <t>SUELDOS FIJOS AL PERSONAL ADMINISTRATIVO</t>
  </si>
  <si>
    <t>SUELDOS FIJOS AL PERSONAL DOCENTE</t>
  </si>
  <si>
    <t>2.1.1.1</t>
  </si>
  <si>
    <t>CONTRATACIONES DE SERVICIOS</t>
  </si>
  <si>
    <t>2.2.1</t>
  </si>
  <si>
    <t>2.2.1.3.01</t>
  </si>
  <si>
    <t>TELEFONO LOCAL</t>
  </si>
  <si>
    <t>2.2.1.5.01</t>
  </si>
  <si>
    <t>TOTAL CONTRATACIONES DE SERVICIOS</t>
  </si>
  <si>
    <t>CCP</t>
  </si>
  <si>
    <t>2.1.1.1.08</t>
  </si>
  <si>
    <t xml:space="preserve">TOTAL EJECUTADO </t>
  </si>
  <si>
    <t xml:space="preserve">REMUNERACIONES </t>
  </si>
  <si>
    <t xml:space="preserve">REMUNERACIONES AL PERSONAL FIJO </t>
  </si>
  <si>
    <t xml:space="preserve">REMUNERACIONES AL PERSONAL  CON CARÁCTER TRANSITORIO </t>
  </si>
  <si>
    <t>2.1.1.2.01</t>
  </si>
  <si>
    <t>PERSONAL IGUALADO</t>
  </si>
  <si>
    <t xml:space="preserve"> CONTRIBUCIONES A LA SEGURIDAD SOCIAL</t>
  </si>
  <si>
    <t xml:space="preserve"> CONTRIBUCIONES AL SEGURO DE SALUD</t>
  </si>
  <si>
    <t xml:space="preserve"> CONTRIBUCIONES AL SEGURO DE PENSIONES</t>
  </si>
  <si>
    <t xml:space="preserve"> CONTRIBUCIONES AL SEGURO DE RIESGO LABORAL</t>
  </si>
  <si>
    <t xml:space="preserve"> CONTRIBUCIONES AL PLAN DE RETIRO COMPLEMENTARIO</t>
  </si>
  <si>
    <t>TOTAL REMUNERACIONES Y CONTRIBUCIONES</t>
  </si>
  <si>
    <t xml:space="preserve">SERVICIOS BASICOS </t>
  </si>
  <si>
    <t>SERVICIOS DE INTERNET Y TELEVISION POR CABLE</t>
  </si>
  <si>
    <t xml:space="preserve"> CONDENSADO EJECUCION PRESUPUESTARIA A TRAVES DEL SIGEF, FONDO 100 TESORERIA NACIONAL</t>
  </si>
  <si>
    <t>MONTO EJECUCION EN EXCEL PERIODO</t>
  </si>
  <si>
    <t>VALORES EN RD$</t>
  </si>
  <si>
    <t xml:space="preserve">DESCRIPCION </t>
  </si>
  <si>
    <t>VIATICOS</t>
  </si>
  <si>
    <t>2.2.3.1.01</t>
  </si>
  <si>
    <t>2.3.1</t>
  </si>
  <si>
    <t>VIATICOS DENTRO DEL PAIS</t>
  </si>
  <si>
    <t>OTROS SERVICIOS TECNICOS PROFESIONALES</t>
  </si>
  <si>
    <t>2.2.8.7</t>
  </si>
  <si>
    <t>SOBRESUELDOS</t>
  </si>
  <si>
    <t>COMPENSACION SERVICIOS DE SEGURIDAD</t>
  </si>
  <si>
    <t>2.1.2.2.05</t>
  </si>
  <si>
    <t>2.1.2</t>
  </si>
  <si>
    <t>2.1.2.2</t>
  </si>
  <si>
    <t>COMPENSACION</t>
  </si>
  <si>
    <t>TRANSPORTE Y ALMACENAJE</t>
  </si>
  <si>
    <t>2.2.4</t>
  </si>
  <si>
    <t>2.2.4.1.01</t>
  </si>
  <si>
    <t xml:space="preserve">PASAJES </t>
  </si>
  <si>
    <t xml:space="preserve"> EVENTOS GENERALES</t>
  </si>
  <si>
    <t>2.2.8.6.01</t>
  </si>
  <si>
    <t xml:space="preserve"> 2.2.8.7.04 </t>
  </si>
  <si>
    <t>2.2.8.6</t>
  </si>
  <si>
    <t>SERVICIOS DE ORGANIZACIÓN DE EVENTOS, FESTIVIDADES Y ACTIVIDADES DE ENTRENIMIENTO</t>
  </si>
  <si>
    <t xml:space="preserve">2.1.1.5.04 </t>
  </si>
  <si>
    <t xml:space="preserve">PROPORCION DE VACACIONES NO DISFRUTADAS </t>
  </si>
  <si>
    <t>PRESTACIONES ECONOMICAS</t>
  </si>
  <si>
    <t>2.1.1.5</t>
  </si>
  <si>
    <t xml:space="preserve"> COMPENSACIONES ESPECIALES</t>
  </si>
  <si>
    <t>2.1.1.5.03</t>
  </si>
  <si>
    <t>PRESTACION LABORAL POR DESVINCULACION</t>
  </si>
  <si>
    <t>2.2.5.1.01</t>
  </si>
  <si>
    <t>ALQUIERES Y RENTAS</t>
  </si>
  <si>
    <t>2.2.5</t>
  </si>
  <si>
    <t xml:space="preserve">2.3.5.3.01 </t>
  </si>
  <si>
    <t>MATERIALES Y SUMINISTROS</t>
  </si>
  <si>
    <t>TOTAL MATERIALES Y SUMINISTROS</t>
  </si>
  <si>
    <t xml:space="preserve"> LLANTAS Y NEUMATICOS</t>
  </si>
  <si>
    <t>2.3.5</t>
  </si>
  <si>
    <t>PRODUCTOS DE CUERO, CAUCHO Y PLASTICO</t>
  </si>
  <si>
    <t>BIENES MUEBLES, INMUEBLES E INTANGIBLES</t>
  </si>
  <si>
    <t>2.6.1</t>
  </si>
  <si>
    <t>MUEBLES Y EQUIPOS DE OFICINA</t>
  </si>
  <si>
    <t>2.6.1.4.01</t>
  </si>
  <si>
    <t>ELECTRODOMESTICOS</t>
  </si>
  <si>
    <t>TOTAL MUEBLES Y EQUIPOS DE OFICINA</t>
  </si>
  <si>
    <t>TRANSFERENCIAS CORRIENTES</t>
  </si>
  <si>
    <t>2.4.9</t>
  </si>
  <si>
    <t>TRANSFERENCIAS CORRIENTES A OTRAS INSTITUCIONES PUBLICAS</t>
  </si>
  <si>
    <t>2.4.9.1.03</t>
  </si>
  <si>
    <t>TRANSFERENCIAS CORRIENTES A OTRAS INSTITUCIONES PUBLICAS DESTINADAS A GASTOS DE BIENES Y SERVICIOS</t>
  </si>
  <si>
    <t>2.6.1.1.01</t>
  </si>
  <si>
    <t>MUEBLES Y QUIPOS DE OFICINA Y ESTANTERIA</t>
  </si>
  <si>
    <t>TOTAL TRANSFERENCIAS CORRIENTES</t>
  </si>
  <si>
    <t>2.6.2.2.01</t>
  </si>
  <si>
    <t>APARATOS DEPORTIVOS</t>
  </si>
  <si>
    <t>ALIMENTOS Y PRODUCTOS AGROFORESTALES</t>
  </si>
  <si>
    <t>2.3.1.1</t>
  </si>
  <si>
    <t>ALIMENTOS Y BEBIDAS PARA PERSONAS</t>
  </si>
  <si>
    <t>2.3.1.1.01</t>
  </si>
  <si>
    <t>2.3.3</t>
  </si>
  <si>
    <t>PRODUCTOS DE PAPEL CARTON E IMPRESOS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</si>
  <si>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</si>
  <si>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</si>
  <si>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</si>
  <si>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</si>
  <si>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</si>
  <si>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</si>
  <si>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</si>
  <si>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</si>
  <si>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</si>
  <si>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</si>
  <si>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</si>
  <si>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</si>
  <si>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</si>
  <si>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</si>
  <si>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</si>
  <si>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</si>
  <si>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</si>
  <si>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</si>
  <si>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</si>
  <si>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</si>
  <si>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</si>
  <si>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</si>
  <si>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</si>
  <si>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</si>
  <si>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</si>
  <si>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</si>
  <si>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</si>
  <si>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</si>
  <si>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</si>
  <si>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>2.3.9.6.01</t>
  </si>
  <si>
    <t>PRODUCTOS ELECTRICOS Y AFINES</t>
  </si>
  <si>
    <t xml:space="preserve">2.3.2 </t>
  </si>
  <si>
    <t>TEXTILES Y VESTURARIOS</t>
  </si>
  <si>
    <t>2.3.2.4.01</t>
  </si>
  <si>
    <t xml:space="preserve">ZAPATOS </t>
  </si>
  <si>
    <t>2.3.2.2.01</t>
  </si>
  <si>
    <t>PRENDAS Y ACCESORIOS DE VESTIR</t>
  </si>
  <si>
    <t>2.3.2.3.01</t>
  </si>
  <si>
    <t>ACABADOS TEXTILES</t>
  </si>
  <si>
    <t>2.3.9.4.01</t>
  </si>
  <si>
    <t>2.3.9.2.01</t>
  </si>
  <si>
    <t>2.3.9.5.01</t>
  </si>
  <si>
    <t>UTILES DE COCINA Y COMEDOR</t>
  </si>
  <si>
    <t>GASOLINA</t>
  </si>
  <si>
    <t>2.3.7.1.01</t>
  </si>
  <si>
    <t>SERVICIOS DE ALIMENTACION</t>
  </si>
  <si>
    <t>2.2.6</t>
  </si>
  <si>
    <t>2.3.6.2.01</t>
  </si>
  <si>
    <t>SEGUROS</t>
  </si>
  <si>
    <t>SEGUROS DE BIENES MUEBLES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</si>
  <si>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</si>
  <si>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</si>
  <si>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</si>
  <si>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</si>
  <si>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</si>
  <si>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</si>
  <si>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2.2.9</t>
  </si>
  <si>
    <t>OTRAS CONTRACIONES DE SERVICIOS</t>
  </si>
  <si>
    <t>2.2.9.2.01</t>
  </si>
  <si>
    <t>2.2.9.2</t>
  </si>
  <si>
    <t>2.2.5.4.01</t>
  </si>
  <si>
    <t>ALQUILERES DE EQUIPOS DE TRANSPORTE, ELEVACION Y TRACCION</t>
  </si>
  <si>
    <t>2.1.1.4</t>
  </si>
  <si>
    <t xml:space="preserve">2.1.1.4.01 </t>
  </si>
  <si>
    <t>2.1.2.2.09</t>
  </si>
  <si>
    <t>COMPENSACION EXTRAORDINARIA ANUAL</t>
  </si>
  <si>
    <t>2.1.2.2.15</t>
  </si>
  <si>
    <t>SUELDOS ANUAL NO. 13</t>
  </si>
  <si>
    <t>SERVICIOS JURIDICOS</t>
  </si>
  <si>
    <t>2.2.8.7.02</t>
  </si>
  <si>
    <t>UTILES DESTINADOS A ACTIVIDADES DEPORTIVAS, CULTURALES Y RECREATIVAS</t>
  </si>
  <si>
    <t xml:space="preserve">2.1.1.2.11 </t>
  </si>
  <si>
    <t>SUELDOS TEMPORAL AL PERSONAL FIJO DE CARGOS DE CARRERA</t>
  </si>
  <si>
    <t>BONOS POR DESEMPEÑO</t>
  </si>
  <si>
    <t>2.1.2.2.08</t>
  </si>
  <si>
    <t xml:space="preserve">UTILES MENORES MEDICO QUIRULGICOS Y DE LABORATORIO  </t>
  </si>
  <si>
    <t>LIC. ELVI ANTONIO DE LA ROSA PEÑA</t>
  </si>
  <si>
    <t>2.3.9.9.01</t>
  </si>
  <si>
    <t>2.3.7.2.06</t>
  </si>
  <si>
    <t>PINTURAS, LACAS, BARNICES, DILUYENTES Y ABSORBENTES PARA PINTURAS</t>
  </si>
  <si>
    <t xml:space="preserve">MONTO EJECUCION EN SIGEG PERIODO </t>
  </si>
  <si>
    <t>ALQUILERES Y RENTAS DE EDIFICACIONES Y LOCALES</t>
  </si>
  <si>
    <t>PRODUCTOS METALICOS</t>
  </si>
  <si>
    <t>2.3.5.4.01</t>
  </si>
  <si>
    <t>ARTICULOS DE CAUCHO</t>
  </si>
  <si>
    <t xml:space="preserve"> MANTENIMIENTO Y REPARACION DE MUEBLES Y EQUIPOS DE OFICINA</t>
  </si>
  <si>
    <t>2.2.7.2.01</t>
  </si>
  <si>
    <t xml:space="preserve"> MANTENIMIENTO Y REPARACION DE MAQUINARIAS Y EQUIPOS</t>
  </si>
  <si>
    <t>2.2.7.2</t>
  </si>
  <si>
    <t>2.3.3.1.01</t>
  </si>
  <si>
    <t xml:space="preserve"> PAPEL DE ESCRITORIO </t>
  </si>
  <si>
    <t>MATERIALES Y UTILES DE ESCRITORIO, OFICINA E INFORMATICA</t>
  </si>
  <si>
    <t>2.6.1.3.01</t>
  </si>
  <si>
    <t xml:space="preserve">EQUIPOS DE TECNOLOGIA DE LA INFORMACION Y COMUNICACIÓN </t>
  </si>
  <si>
    <t>2.2.7.2.06</t>
  </si>
  <si>
    <t>2.2.7.2.07</t>
  </si>
  <si>
    <t>MANTENIMIENTO Y REPARACION DE EQUIPOS INDUSTRIALES Y PRODUCCION</t>
  </si>
  <si>
    <t>MANTENIMIENTO Y REPARACION DE EQUIPOS DE TRANSPORTE, TRACCION Y ELEVACION</t>
  </si>
  <si>
    <t>SERVICIOS DE CAPACITACION</t>
  </si>
  <si>
    <t>2.6.5.4</t>
  </si>
  <si>
    <t>SISTEMAS Y EQUIPOS DE CLIMATIZACION</t>
  </si>
  <si>
    <t>2.6.5.4.01</t>
  </si>
  <si>
    <t>2.6.2.2</t>
  </si>
  <si>
    <t>2.3.6.3.04</t>
  </si>
  <si>
    <t>HERRAMIENTAS MENORES</t>
  </si>
  <si>
    <t>CAMARA FOTOGRAFICAS Y DE VIDEOS</t>
  </si>
  <si>
    <t>2.6.2.3</t>
  </si>
  <si>
    <t>2.6.2.3.01</t>
  </si>
  <si>
    <t>2.6.1.9.01</t>
  </si>
  <si>
    <t>2.2.5.8.01</t>
  </si>
  <si>
    <t xml:space="preserve"> OTROS ALQUILERES</t>
  </si>
  <si>
    <t>OTROS MOBILIARIOS Y EQUIPOS NO IDENTIFICADOS PRECEDENTEMENTE</t>
  </si>
  <si>
    <t>PERIODO DEL 01 AL 30 DE NOVIEMBRE  DEL 2021</t>
  </si>
  <si>
    <t>2.3.9.8.01</t>
  </si>
  <si>
    <t>REPUESTOS</t>
  </si>
  <si>
    <t>2.3.9.8.02</t>
  </si>
  <si>
    <t>ACCESORIOS</t>
  </si>
  <si>
    <t>MENOS: LIBRAMIENTO NO. 1395 D/F 26/11/2021 EJECUTADO EN NOVIEMBRE Y ANULADO, PORQUE NO SE CALCULO EL 30% DEL VALOR DEL ITBIS</t>
  </si>
  <si>
    <t>MENOS: REGULARIZACION DEL FONDO REPONIBLE INSTITUCIONAL NO. 00088 D/F 16/11/2021</t>
  </si>
  <si>
    <t xml:space="preserve"> EJECUCION PRESUPUESTARIA CUENTA FONDO INSTITUCIONAL INEFI NO. 240-017218-2</t>
  </si>
  <si>
    <t>SERVICIOS BASICOS</t>
  </si>
  <si>
    <t>INTERNET POR CABLE Y TELEVISION</t>
  </si>
  <si>
    <t>IMPRESIÓN, ENCUADERNACION</t>
  </si>
  <si>
    <t>2.2.4.4.01</t>
  </si>
  <si>
    <t>PEAJE</t>
  </si>
  <si>
    <t>2.2.6.3.01</t>
  </si>
  <si>
    <t>SEGUROS DE PERSONAS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</si>
  <si>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</si>
  <si>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</si>
  <si>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</si>
  <si>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</si>
  <si>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</si>
  <si>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>2.2.8.8</t>
  </si>
  <si>
    <t>IMPUESTOS DERECHOS Y TASAS</t>
  </si>
  <si>
    <t>2.2.8.1.01</t>
  </si>
  <si>
    <t>GASTOS JUDICIALES</t>
  </si>
  <si>
    <t>2.2.8.8.01</t>
  </si>
  <si>
    <t xml:space="preserve">IMPUESTOS </t>
  </si>
  <si>
    <t>OTRAS CONTRATACIONES DE SERVICIOS</t>
  </si>
  <si>
    <t>2.3.1.3</t>
  </si>
  <si>
    <t xml:space="preserve"> PRODUCTOS AGROFORESTALES Y PECUARIOS</t>
  </si>
  <si>
    <t>2.3.1.3.03</t>
  </si>
  <si>
    <t>PRODUCTOS FORESTALES</t>
  </si>
  <si>
    <t>2.3.2</t>
  </si>
  <si>
    <t>TEXTILES Y VESTUARIOS</t>
  </si>
  <si>
    <t xml:space="preserve">PRENDAS Y ACCESORIOS DE VESTIR </t>
  </si>
  <si>
    <t>PRODUCTOS DE PAPEL, CARTON E IMPRESOS</t>
  </si>
  <si>
    <t>PAPEL DE ESCRITORIO</t>
  </si>
  <si>
    <t xml:space="preserve">PRODUCTOS METALICOS </t>
  </si>
  <si>
    <t>PRODUCTOS QUIMICOS Y CONEXOS</t>
  </si>
  <si>
    <t>2.2.7.2.02</t>
  </si>
  <si>
    <t>PRODUCTOS FOTOQUIMICOS</t>
  </si>
  <si>
    <t>2.3.7.2.03</t>
  </si>
  <si>
    <t>PINTURAS, LACAS BARNICES, DILUYENTES Y ABSORBENTES PARA PINTURAS</t>
  </si>
  <si>
    <t>2.3.7.2.99</t>
  </si>
  <si>
    <t>OTROS PRODUCTOS QUIMICOS Y CONEXOS</t>
  </si>
  <si>
    <t>UTILES Y MATERIALES DE ESCRITORIO, OFICINA E INFORMATICA</t>
  </si>
  <si>
    <t xml:space="preserve">UTILES MENORES MEDICO QUIRULGICOS Y DE LABORATORIO (MASCARILLAS) </t>
  </si>
  <si>
    <t xml:space="preserve">TOTAL  EJECUTADO CUENTA FONDO INSTITUCIONAL </t>
  </si>
  <si>
    <t xml:space="preserve"> EJECUCION PRESUPUESTARIA CUENTA INTERNA NO. 010-240132-2</t>
  </si>
  <si>
    <t>OTRAS SERVICIOS TECNICOS PROFESIONALES</t>
  </si>
  <si>
    <t>2.2.8.7.05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</si>
  <si>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</si>
  <si>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</si>
  <si>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</si>
  <si>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</si>
  <si>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</si>
  <si>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 xml:space="preserve">2.3.2.4.01 </t>
  </si>
  <si>
    <t>MADERA, CORCHO Y SUS MANUFACTURAS</t>
  </si>
  <si>
    <t>2.3.6.4</t>
  </si>
  <si>
    <t>MINERALES</t>
  </si>
  <si>
    <t>2.3.6.4.04</t>
  </si>
  <si>
    <t>PIEDRA, ARCILLA Y ARENA</t>
  </si>
  <si>
    <t>PINTURAS, LACAS BARNICES Y DILUYENTES</t>
  </si>
  <si>
    <t>UTILES DESTINADAS A ACTIVIDAS DEPORTIVAS Y RECREATIVAS</t>
  </si>
  <si>
    <t>PRODUCTOS Y UTILES VARIOS NIP</t>
  </si>
  <si>
    <t>2.3.9.9.05</t>
  </si>
  <si>
    <t>PRODUCTOS Y UTILES DIVERSOS</t>
  </si>
  <si>
    <t>MUEBLES, EQUIPOS DE OFICINA Y ESTANTERIA</t>
  </si>
  <si>
    <t>EQUIPOS DE TECNOLOGIA DE LA  INFORMACION Y COMUNICACION</t>
  </si>
  <si>
    <t>2.6.5</t>
  </si>
  <si>
    <t>SISTEMAS Y EQUIPOS</t>
  </si>
  <si>
    <t>SISTEMAS DE EQUIPOS DE CLIMATIZACION</t>
  </si>
  <si>
    <t>TOTAL  EJECUTADO CUENTA INTERNA</t>
  </si>
</sst>
</file>

<file path=xl/styles.xml><?xml version="1.0" encoding="utf-8"?>
<styleSheet xmlns="http://schemas.openxmlformats.org/spreadsheetml/2006/main">
  <numFmts count="4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  <numFmt numFmtId="199" formatCode="[$-1C0A]dddd\,\ d\ &quot;de&quot;\ mmmm\ &quot;de&quot;\ yyyy"/>
    <numFmt numFmtId="200" formatCode="[$-1C0A]h:mm:ss\ AM/PM"/>
    <numFmt numFmtId="201" formatCode="0.000"/>
    <numFmt numFmtId="202" formatCode="_-* #,##0_-;\-* #,##0_-;_-* &quot;-&quot;_-;_-@_-"/>
    <numFmt numFmtId="203" formatCode="_-* #,##0.00_-;\-* #,##0.00_-;_-* &quot;-&quot;??_-;_-@_-"/>
    <numFmt numFmtId="204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58595B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3" fontId="0" fillId="34" borderId="0" xfId="49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3" fontId="0" fillId="34" borderId="0" xfId="49" applyFont="1" applyFill="1" applyBorder="1" applyAlignment="1">
      <alignment horizontal="right"/>
    </xf>
    <xf numFmtId="0" fontId="0" fillId="34" borderId="0" xfId="0" applyFont="1" applyFill="1" applyBorder="1" applyAlignment="1">
      <alignment wrapText="1"/>
    </xf>
    <xf numFmtId="43" fontId="0" fillId="34" borderId="0" xfId="49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3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34" borderId="10" xfId="49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43" fontId="0" fillId="34" borderId="0" xfId="49" applyFont="1" applyFill="1" applyBorder="1" applyAlignment="1">
      <alignment/>
    </xf>
    <xf numFmtId="43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43" fontId="0" fillId="34" borderId="0" xfId="49" applyFont="1" applyFill="1" applyBorder="1" applyAlignment="1">
      <alignment horizontal="center"/>
    </xf>
    <xf numFmtId="43" fontId="0" fillId="34" borderId="0" xfId="49" applyFont="1" applyFill="1" applyBorder="1" applyAlignment="1">
      <alignment/>
    </xf>
    <xf numFmtId="0" fontId="0" fillId="34" borderId="10" xfId="0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left" wrapText="1"/>
    </xf>
    <xf numFmtId="43" fontId="0" fillId="34" borderId="10" xfId="49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43" fontId="0" fillId="0" borderId="0" xfId="49" applyFont="1" applyBorder="1" applyAlignment="1">
      <alignment/>
    </xf>
    <xf numFmtId="43" fontId="0" fillId="34" borderId="0" xfId="49" applyFont="1" applyFill="1" applyBorder="1" applyAlignment="1">
      <alignment/>
    </xf>
    <xf numFmtId="43" fontId="0" fillId="34" borderId="0" xfId="49" applyFont="1" applyFill="1" applyAlignment="1">
      <alignment/>
    </xf>
    <xf numFmtId="43" fontId="0" fillId="34" borderId="0" xfId="0" applyNumberFormat="1" applyFill="1" applyAlignment="1">
      <alignment/>
    </xf>
    <xf numFmtId="43" fontId="0" fillId="34" borderId="0" xfId="49" applyFont="1" applyFill="1" applyBorder="1" applyAlignment="1">
      <alignment horizontal="left" wrapText="1"/>
    </xf>
    <xf numFmtId="43" fontId="0" fillId="34" borderId="0" xfId="49" applyFont="1" applyFill="1" applyBorder="1" applyAlignment="1">
      <alignment horizontal="left"/>
    </xf>
    <xf numFmtId="43" fontId="0" fillId="34" borderId="0" xfId="49" applyFont="1" applyFill="1" applyBorder="1" applyAlignment="1">
      <alignment horizontal="right" wrapText="1"/>
    </xf>
    <xf numFmtId="4" fontId="0" fillId="34" borderId="0" xfId="0" applyNumberFormat="1" applyFill="1" applyBorder="1" applyAlignment="1">
      <alignment/>
    </xf>
    <xf numFmtId="43" fontId="0" fillId="34" borderId="10" xfId="0" applyNumberFormat="1" applyFont="1" applyFill="1" applyBorder="1" applyAlignment="1">
      <alignment wrapText="1"/>
    </xf>
    <xf numFmtId="43" fontId="0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3" fontId="0" fillId="34" borderId="0" xfId="49" applyFont="1" applyFill="1" applyBorder="1" applyAlignment="1">
      <alignment/>
    </xf>
    <xf numFmtId="4" fontId="0" fillId="34" borderId="0" xfId="0" applyNumberFormat="1" applyFill="1" applyAlignment="1">
      <alignment wrapText="1"/>
    </xf>
    <xf numFmtId="4" fontId="0" fillId="34" borderId="0" xfId="0" applyNumberFormat="1" applyFill="1" applyBorder="1" applyAlignment="1">
      <alignment wrapText="1"/>
    </xf>
    <xf numFmtId="4" fontId="0" fillId="34" borderId="0" xfId="0" applyNumberFormat="1" applyFont="1" applyFill="1" applyBorder="1" applyAlignment="1">
      <alignment horizontal="right" wrapText="1"/>
    </xf>
    <xf numFmtId="43" fontId="0" fillId="34" borderId="0" xfId="49" applyFont="1" applyFill="1" applyAlignment="1">
      <alignment horizontal="right"/>
    </xf>
    <xf numFmtId="43" fontId="0" fillId="34" borderId="10" xfId="0" applyNumberFormat="1" applyFill="1" applyBorder="1" applyAlignment="1">
      <alignment/>
    </xf>
    <xf numFmtId="4" fontId="0" fillId="34" borderId="0" xfId="0" applyNumberFormat="1" applyFont="1" applyFill="1" applyAlignment="1">
      <alignment wrapText="1"/>
    </xf>
    <xf numFmtId="0" fontId="1" fillId="34" borderId="0" xfId="0" applyFont="1" applyFill="1" applyAlignment="1">
      <alignment/>
    </xf>
    <xf numFmtId="43" fontId="1" fillId="34" borderId="13" xfId="0" applyNumberFormat="1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43" fontId="1" fillId="34" borderId="13" xfId="49" applyFont="1" applyFill="1" applyBorder="1" applyAlignment="1">
      <alignment/>
    </xf>
    <xf numFmtId="43" fontId="46" fillId="34" borderId="12" xfId="0" applyNumberFormat="1" applyFont="1" applyFill="1" applyBorder="1" applyAlignment="1">
      <alignment wrapText="1"/>
    </xf>
    <xf numFmtId="43" fontId="0" fillId="34" borderId="0" xfId="49" applyFont="1" applyFill="1" applyAlignment="1">
      <alignment/>
    </xf>
    <xf numFmtId="0" fontId="0" fillId="34" borderId="0" xfId="0" applyFill="1" applyAlignment="1">
      <alignment wrapText="1"/>
    </xf>
    <xf numFmtId="0" fontId="1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left" wrapText="1"/>
    </xf>
    <xf numFmtId="0" fontId="28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3" fontId="1" fillId="34" borderId="10" xfId="49" applyFont="1" applyFill="1" applyBorder="1" applyAlignment="1">
      <alignment wrapText="1"/>
    </xf>
    <xf numFmtId="43" fontId="1" fillId="34" borderId="10" xfId="49" applyFont="1" applyFill="1" applyBorder="1" applyAlignment="1">
      <alignment/>
    </xf>
    <xf numFmtId="43" fontId="0" fillId="34" borderId="10" xfId="49" applyFont="1" applyFill="1" applyBorder="1" applyAlignment="1">
      <alignment/>
    </xf>
    <xf numFmtId="43" fontId="0" fillId="34" borderId="10" xfId="49" applyFont="1" applyFill="1" applyBorder="1" applyAlignment="1">
      <alignment/>
    </xf>
    <xf numFmtId="43" fontId="0" fillId="34" borderId="10" xfId="49" applyFont="1" applyFill="1" applyBorder="1" applyAlignment="1">
      <alignment wrapText="1"/>
    </xf>
    <xf numFmtId="43" fontId="0" fillId="34" borderId="10" xfId="49" applyFont="1" applyFill="1" applyBorder="1" applyAlignment="1">
      <alignment wrapText="1"/>
    </xf>
    <xf numFmtId="0" fontId="0" fillId="34" borderId="16" xfId="0" applyFill="1" applyBorder="1" applyAlignment="1">
      <alignment/>
    </xf>
    <xf numFmtId="43" fontId="0" fillId="34" borderId="0" xfId="49" applyFont="1" applyFill="1" applyAlignment="1">
      <alignment/>
    </xf>
    <xf numFmtId="43" fontId="0" fillId="0" borderId="0" xfId="49" applyFont="1" applyBorder="1" applyAlignment="1">
      <alignment horizontal="center"/>
    </xf>
    <xf numFmtId="4" fontId="48" fillId="0" borderId="0" xfId="0" applyNumberFormat="1" applyFont="1" applyAlignment="1">
      <alignment/>
    </xf>
    <xf numFmtId="43" fontId="0" fillId="0" borderId="0" xfId="49" applyFont="1" applyBorder="1" applyAlignment="1">
      <alignment/>
    </xf>
    <xf numFmtId="43" fontId="0" fillId="34" borderId="0" xfId="49" applyFont="1" applyFill="1" applyBorder="1" applyAlignment="1">
      <alignment/>
    </xf>
    <xf numFmtId="43" fontId="0" fillId="34" borderId="0" xfId="49" applyFont="1" applyFill="1" applyAlignment="1">
      <alignment/>
    </xf>
    <xf numFmtId="4" fontId="1" fillId="34" borderId="10" xfId="0" applyNumberFormat="1" applyFont="1" applyFill="1" applyBorder="1" applyAlignment="1">
      <alignment/>
    </xf>
    <xf numFmtId="43" fontId="0" fillId="34" borderId="10" xfId="49" applyFont="1" applyFill="1" applyBorder="1" applyAlignment="1">
      <alignment horizontal="left" wrapText="1"/>
    </xf>
    <xf numFmtId="43" fontId="0" fillId="34" borderId="10" xfId="49" applyFont="1" applyFill="1" applyBorder="1" applyAlignment="1">
      <alignment horizontal="right" wrapText="1"/>
    </xf>
    <xf numFmtId="43" fontId="0" fillId="34" borderId="10" xfId="49" applyFont="1" applyFill="1" applyBorder="1" applyAlignment="1">
      <alignment horizontal="right"/>
    </xf>
    <xf numFmtId="43" fontId="0" fillId="34" borderId="10" xfId="49" applyFont="1" applyFill="1" applyBorder="1" applyAlignment="1">
      <alignment/>
    </xf>
    <xf numFmtId="43" fontId="46" fillId="34" borderId="13" xfId="49" applyFont="1" applyFill="1" applyBorder="1" applyAlignment="1">
      <alignment wrapText="1"/>
    </xf>
    <xf numFmtId="2" fontId="0" fillId="34" borderId="14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4" fontId="0" fillId="34" borderId="0" xfId="0" applyNumberFormat="1" applyFill="1" applyAlignment="1">
      <alignment/>
    </xf>
    <xf numFmtId="43" fontId="0" fillId="34" borderId="0" xfId="0" applyNumberFormat="1" applyFill="1" applyBorder="1" applyAlignment="1">
      <alignment/>
    </xf>
    <xf numFmtId="43" fontId="0" fillId="34" borderId="0" xfId="49" applyFont="1" applyFill="1" applyAlignment="1">
      <alignment/>
    </xf>
    <xf numFmtId="0" fontId="0" fillId="34" borderId="0" xfId="0" applyFill="1" applyAlignment="1">
      <alignment horizontal="right"/>
    </xf>
    <xf numFmtId="43" fontId="0" fillId="34" borderId="0" xfId="49" applyFont="1" applyFill="1" applyBorder="1" applyAlignment="1">
      <alignment/>
    </xf>
    <xf numFmtId="43" fontId="0" fillId="34" borderId="0" xfId="49" applyFont="1" applyFill="1" applyBorder="1" applyAlignment="1">
      <alignment/>
    </xf>
    <xf numFmtId="0" fontId="0" fillId="34" borderId="0" xfId="0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3" fontId="0" fillId="34" borderId="0" xfId="49" applyFont="1" applyFill="1" applyBorder="1" applyAlignment="1">
      <alignment/>
    </xf>
    <xf numFmtId="43" fontId="0" fillId="34" borderId="0" xfId="49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46" fillId="34" borderId="0" xfId="0" applyFont="1" applyFill="1" applyBorder="1" applyAlignment="1">
      <alignment wrapText="1"/>
    </xf>
    <xf numFmtId="4" fontId="1" fillId="34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4" fontId="0" fillId="34" borderId="0" xfId="0" applyNumberFormat="1" applyFill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4" fontId="0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3" fontId="0" fillId="0" borderId="0" xfId="51" applyFont="1" applyAlignment="1">
      <alignment/>
    </xf>
    <xf numFmtId="43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3" fontId="0" fillId="34" borderId="0" xfId="51" applyFont="1" applyFill="1" applyBorder="1" applyAlignment="1">
      <alignment wrapText="1"/>
    </xf>
    <xf numFmtId="204" fontId="0" fillId="34" borderId="0" xfId="51" applyNumberFormat="1" applyFont="1" applyFill="1" applyBorder="1" applyAlignment="1">
      <alignment horizontal="right" wrapText="1"/>
    </xf>
    <xf numFmtId="4" fontId="0" fillId="34" borderId="0" xfId="0" applyNumberFormat="1" applyFill="1" applyBorder="1" applyAlignment="1">
      <alignment/>
    </xf>
    <xf numFmtId="43" fontId="0" fillId="34" borderId="10" xfId="51" applyFont="1" applyFill="1" applyBorder="1" applyAlignment="1">
      <alignment wrapText="1"/>
    </xf>
    <xf numFmtId="204" fontId="0" fillId="34" borderId="10" xfId="51" applyNumberFormat="1" applyFont="1" applyFill="1" applyBorder="1" applyAlignment="1">
      <alignment horizontal="right" wrapText="1"/>
    </xf>
    <xf numFmtId="43" fontId="2" fillId="34" borderId="10" xfId="51" applyFont="1" applyFill="1" applyBorder="1" applyAlignment="1">
      <alignment wrapText="1"/>
    </xf>
    <xf numFmtId="4" fontId="0" fillId="34" borderId="10" xfId="0" applyNumberFormat="1" applyFont="1" applyFill="1" applyBorder="1" applyAlignment="1">
      <alignment/>
    </xf>
    <xf numFmtId="204" fontId="0" fillId="34" borderId="14" xfId="51" applyNumberFormat="1" applyFont="1" applyFill="1" applyBorder="1" applyAlignment="1">
      <alignment horizontal="right" wrapText="1"/>
    </xf>
    <xf numFmtId="204" fontId="1" fillId="34" borderId="16" xfId="51" applyNumberFormat="1" applyFont="1" applyFill="1" applyBorder="1" applyAlignment="1">
      <alignment wrapText="1"/>
    </xf>
    <xf numFmtId="43" fontId="0" fillId="34" borderId="17" xfId="51" applyFont="1" applyFill="1" applyBorder="1" applyAlignment="1">
      <alignment wrapText="1"/>
    </xf>
    <xf numFmtId="43" fontId="0" fillId="34" borderId="10" xfId="51" applyFont="1" applyFill="1" applyBorder="1" applyAlignment="1">
      <alignment/>
    </xf>
    <xf numFmtId="204" fontId="1" fillId="34" borderId="13" xfId="51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 wrapText="1"/>
    </xf>
    <xf numFmtId="204" fontId="1" fillId="34" borderId="12" xfId="51" applyNumberFormat="1" applyFont="1" applyFill="1" applyBorder="1" applyAlignment="1">
      <alignment wrapText="1"/>
    </xf>
    <xf numFmtId="43" fontId="0" fillId="0" borderId="0" xfId="51" applyFont="1" applyAlignment="1">
      <alignment/>
    </xf>
    <xf numFmtId="43" fontId="0" fillId="0" borderId="0" xfId="0" applyNumberFormat="1" applyAlignment="1">
      <alignment/>
    </xf>
    <xf numFmtId="0" fontId="0" fillId="34" borderId="0" xfId="0" applyFont="1" applyFill="1" applyAlignment="1">
      <alignment horizontal="center" wrapText="1"/>
    </xf>
    <xf numFmtId="0" fontId="0" fillId="0" borderId="2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33" borderId="19" xfId="0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3" fontId="1" fillId="34" borderId="12" xfId="51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43" fontId="1" fillId="34" borderId="15" xfId="51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7" xfId="0" applyNumberFormat="1" applyBorder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04" fontId="1" fillId="0" borderId="16" xfId="51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5" xfId="0" applyFont="1" applyBorder="1" applyAlignment="1">
      <alignment/>
    </xf>
    <xf numFmtId="0" fontId="0" fillId="34" borderId="0" xfId="0" applyFont="1" applyFill="1" applyAlignment="1">
      <alignment/>
    </xf>
    <xf numFmtId="43" fontId="0" fillId="0" borderId="0" xfId="51" applyFont="1" applyAlignment="1">
      <alignment/>
    </xf>
    <xf numFmtId="43" fontId="0" fillId="0" borderId="0" xfId="0" applyNumberFormat="1" applyAlignment="1">
      <alignment/>
    </xf>
    <xf numFmtId="0" fontId="0" fillId="0" borderId="18" xfId="0" applyFont="1" applyBorder="1" applyAlignment="1">
      <alignment horizontal="left" wrapText="1"/>
    </xf>
    <xf numFmtId="4" fontId="0" fillId="34" borderId="15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34" borderId="0" xfId="0" applyNumberForma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3" fontId="46" fillId="34" borderId="20" xfId="0" applyNumberFormat="1" applyFont="1" applyFill="1" applyBorder="1" applyAlignment="1">
      <alignment wrapText="1"/>
    </xf>
    <xf numFmtId="43" fontId="0" fillId="0" borderId="20" xfId="49" applyFont="1" applyBorder="1" applyAlignment="1">
      <alignment/>
    </xf>
    <xf numFmtId="43" fontId="0" fillId="0" borderId="20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43" fontId="1" fillId="34" borderId="20" xfId="51" applyFont="1" applyFill="1" applyBorder="1" applyAlignment="1">
      <alignment wrapText="1"/>
    </xf>
    <xf numFmtId="0" fontId="0" fillId="0" borderId="2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4</xdr:row>
      <xdr:rowOff>0</xdr:rowOff>
    </xdr:from>
    <xdr:to>
      <xdr:col>2</xdr:col>
      <xdr:colOff>381000</xdr:colOff>
      <xdr:row>7</xdr:row>
      <xdr:rowOff>19050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47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4</xdr:row>
      <xdr:rowOff>57150</xdr:rowOff>
    </xdr:from>
    <xdr:to>
      <xdr:col>1</xdr:col>
      <xdr:colOff>762000</xdr:colOff>
      <xdr:row>7</xdr:row>
      <xdr:rowOff>28575</xdr:rowOff>
    </xdr:to>
    <xdr:pic>
      <xdr:nvPicPr>
        <xdr:cNvPr id="2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0485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4</xdr:row>
      <xdr:rowOff>0</xdr:rowOff>
    </xdr:from>
    <xdr:to>
      <xdr:col>2</xdr:col>
      <xdr:colOff>381000</xdr:colOff>
      <xdr:row>7</xdr:row>
      <xdr:rowOff>19050</xdr:rowOff>
    </xdr:to>
    <xdr:pic>
      <xdr:nvPicPr>
        <xdr:cNvPr id="3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47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0</xdr:rowOff>
    </xdr:from>
    <xdr:to>
      <xdr:col>3</xdr:col>
      <xdr:colOff>1600200</xdr:colOff>
      <xdr:row>8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200150" y="0"/>
          <a:ext cx="26860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" name="Text Box 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" name="Text Box 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" name="Text Box 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" name="Text Box 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" name="Text Box 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" name="Text Box 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" name="Text Box 1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" name="Text Box 1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5" name="Text Box 1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6" name="Text Box 1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7" name="Text Box 1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8" name="Text Box 1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9" name="Text Box 1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0" name="Text Box 1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1" name="Text Box 1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2" name="Text Box 1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3" name="Text Box 2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4" name="Text Box 2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5" name="Text Box 2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6" name="Text Box 2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7" name="Text Box 2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28575"/>
    <xdr:sp fLocksText="0">
      <xdr:nvSpPr>
        <xdr:cNvPr id="28" name="Text Box 25"/>
        <xdr:cNvSpPr txBox="1">
          <a:spLocks noChangeArrowheads="1"/>
        </xdr:cNvSpPr>
      </xdr:nvSpPr>
      <xdr:spPr>
        <a:xfrm>
          <a:off x="791527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29" name="Text Box 2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0" name="Text Box 2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1" name="Text Box 2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2" name="Text Box 2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3" name="Text Box 3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4" name="Text Box 3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5" name="Text Box 3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6" name="Text Box 3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7" name="Text Box 3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8" name="Text Box 3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39" name="Text Box 3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0" name="Text Box 3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1" name="Text Box 3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2" name="Text Box 3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3" name="Text Box 4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4" name="Text Box 4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5" name="Text Box 4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7" name="Text Box 4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8" name="Text Box 4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49" name="Text Box 4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0" name="Text Box 4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1" name="Text Box 4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28575"/>
    <xdr:sp fLocksText="0">
      <xdr:nvSpPr>
        <xdr:cNvPr id="52" name="Text Box 49"/>
        <xdr:cNvSpPr txBox="1">
          <a:spLocks noChangeArrowheads="1"/>
        </xdr:cNvSpPr>
      </xdr:nvSpPr>
      <xdr:spPr>
        <a:xfrm>
          <a:off x="791527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3" name="Text Box 5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4" name="Text Box 5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5" name="Text Box 5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6" name="Text Box 5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7" name="Text Box 5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8" name="Text Box 5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59" name="Text Box 5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0" name="Text Box 5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1" name="Text Box 5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2" name="Text Box 5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3" name="Text Box 6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4" name="Text Box 6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5" name="Text Box 6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6" name="Text Box 6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7" name="Text Box 6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8" name="Text Box 6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69" name="Text Box 6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0" name="Text Box 6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1" name="Text Box 6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2" name="Text Box 6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3" name="Text Box 7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4" name="Text Box 7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5" name="Text Box 7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28575"/>
    <xdr:sp fLocksText="0">
      <xdr:nvSpPr>
        <xdr:cNvPr id="76" name="Text Box 73"/>
        <xdr:cNvSpPr txBox="1">
          <a:spLocks noChangeArrowheads="1"/>
        </xdr:cNvSpPr>
      </xdr:nvSpPr>
      <xdr:spPr>
        <a:xfrm>
          <a:off x="791527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7" name="Text Box 7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8" name="Text Box 7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79" name="Text Box 7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0" name="Text Box 7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1" name="Text Box 7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2" name="Text Box 7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3" name="Text Box 8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4" name="Text Box 8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5" name="Text Box 8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6" name="Text Box 8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7" name="Text Box 8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8" name="Text Box 8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89" name="Text Box 8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0" name="Text Box 8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1" name="Text Box 8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2" name="Text Box 8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3" name="Text Box 9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4" name="Text Box 9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5" name="Text Box 9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6" name="Text Box 9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7" name="Text Box 9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8" name="Text Box 9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99" name="Text Box 9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28575"/>
    <xdr:sp fLocksText="0">
      <xdr:nvSpPr>
        <xdr:cNvPr id="100" name="Text Box 97"/>
        <xdr:cNvSpPr txBox="1">
          <a:spLocks noChangeArrowheads="1"/>
        </xdr:cNvSpPr>
      </xdr:nvSpPr>
      <xdr:spPr>
        <a:xfrm>
          <a:off x="791527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1" name="Text Box 9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2" name="Text Box 9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3" name="Text Box 10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4" name="Text Box 10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5" name="Text Box 10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6" name="Text Box 10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7" name="Text Box 10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8" name="Text Box 10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09" name="Text Box 10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0" name="Text Box 10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1" name="Text Box 10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2" name="Text Box 10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3" name="Text Box 11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4" name="Text Box 11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5" name="Text Box 11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6" name="Text Box 11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7" name="Text Box 11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8" name="Text Box 11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19" name="Text Box 11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0" name="Text Box 11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1" name="Text Box 11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2" name="Text Box 11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3" name="Text Box 12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28575"/>
    <xdr:sp fLocksText="0">
      <xdr:nvSpPr>
        <xdr:cNvPr id="124" name="Text Box 121"/>
        <xdr:cNvSpPr txBox="1">
          <a:spLocks noChangeArrowheads="1"/>
        </xdr:cNvSpPr>
      </xdr:nvSpPr>
      <xdr:spPr>
        <a:xfrm>
          <a:off x="791527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5" name="Text Box 12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6" name="Text Box 12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7" name="Text Box 12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8" name="Text Box 12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29" name="Text Box 12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0" name="Text Box 12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1" name="Text Box 12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2" name="Text Box 12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3" name="Text Box 13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4" name="Text Box 13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5" name="Text Box 13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6" name="Text Box 13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7" name="Text Box 13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8" name="Text Box 135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39" name="Text Box 136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0" name="Text Box 137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1" name="Text Box 138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2" name="Text Box 139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3" name="Text Box 140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4" name="Text Box 141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5" name="Text Box 142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6" name="Text Box 143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8575"/>
    <xdr:sp fLocksText="0">
      <xdr:nvSpPr>
        <xdr:cNvPr id="147" name="Text Box 144"/>
        <xdr:cNvSpPr txBox="1">
          <a:spLocks noChangeArrowheads="1"/>
        </xdr:cNvSpPr>
      </xdr:nvSpPr>
      <xdr:spPr>
        <a:xfrm>
          <a:off x="789622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28575"/>
    <xdr:sp fLocksText="0">
      <xdr:nvSpPr>
        <xdr:cNvPr id="148" name="Text Box 145"/>
        <xdr:cNvSpPr txBox="1">
          <a:spLocks noChangeArrowheads="1"/>
        </xdr:cNvSpPr>
      </xdr:nvSpPr>
      <xdr:spPr>
        <a:xfrm>
          <a:off x="7915275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49" name="Text Box 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0" name="Text Box 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1" name="Text Box 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2" name="Text Box 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3" name="Text Box 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4" name="Text Box 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5" name="Text Box 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6" name="Text Box 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7" name="Text Box 1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8" name="Text Box 1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59" name="Text Box 1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0" name="Text Box 1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1" name="Text Box 1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2" name="Text Box 1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3" name="Text Box 1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4" name="Text Box 1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5" name="Text Box 1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6" name="Text Box 1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7" name="Text Box 2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8" name="Text Box 2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69" name="Text Box 2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0" name="Text Box 2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1" name="Text Box 2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19050"/>
    <xdr:sp fLocksText="0">
      <xdr:nvSpPr>
        <xdr:cNvPr id="172" name="Text Box 25"/>
        <xdr:cNvSpPr txBox="1">
          <a:spLocks noChangeArrowheads="1"/>
        </xdr:cNvSpPr>
      </xdr:nvSpPr>
      <xdr:spPr>
        <a:xfrm>
          <a:off x="791527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3" name="Text Box 2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4" name="Text Box 2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5" name="Text Box 2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6" name="Text Box 2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7" name="Text Box 3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8" name="Text Box 3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79" name="Text Box 3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0" name="Text Box 3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1" name="Text Box 3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2" name="Text Box 3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3" name="Text Box 3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4" name="Text Box 3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5" name="Text Box 3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6" name="Text Box 3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7" name="Text Box 4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8" name="Text Box 4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89" name="Text Box 4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0" name="Text Box 4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1" name="Text Box 4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2" name="Text Box 4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3" name="Text Box 4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4" name="Text Box 4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5" name="Text Box 4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19050"/>
    <xdr:sp fLocksText="0">
      <xdr:nvSpPr>
        <xdr:cNvPr id="196" name="Text Box 49"/>
        <xdr:cNvSpPr txBox="1">
          <a:spLocks noChangeArrowheads="1"/>
        </xdr:cNvSpPr>
      </xdr:nvSpPr>
      <xdr:spPr>
        <a:xfrm>
          <a:off x="791527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7" name="Text Box 5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8" name="Text Box 5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199" name="Text Box 5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0" name="Text Box 5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1" name="Text Box 5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2" name="Text Box 5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3" name="Text Box 5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4" name="Text Box 5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5" name="Text Box 5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6" name="Text Box 5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7" name="Text Box 6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8" name="Text Box 6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09" name="Text Box 6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0" name="Text Box 6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1" name="Text Box 6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2" name="Text Box 6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3" name="Text Box 6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4" name="Text Box 6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5" name="Text Box 6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6" name="Text Box 6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7" name="Text Box 7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8" name="Text Box 7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19" name="Text Box 7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19050"/>
    <xdr:sp fLocksText="0">
      <xdr:nvSpPr>
        <xdr:cNvPr id="220" name="Text Box 73"/>
        <xdr:cNvSpPr txBox="1">
          <a:spLocks noChangeArrowheads="1"/>
        </xdr:cNvSpPr>
      </xdr:nvSpPr>
      <xdr:spPr>
        <a:xfrm>
          <a:off x="791527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1" name="Text Box 7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2" name="Text Box 7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3" name="Text Box 7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4" name="Text Box 7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5" name="Text Box 7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6" name="Text Box 7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7" name="Text Box 8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8" name="Text Box 8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29" name="Text Box 8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0" name="Text Box 8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1" name="Text Box 8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2" name="Text Box 8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3" name="Text Box 8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4" name="Text Box 8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5" name="Text Box 8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6" name="Text Box 8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7" name="Text Box 9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8" name="Text Box 9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39" name="Text Box 9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0" name="Text Box 9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1" name="Text Box 9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2" name="Text Box 9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3" name="Text Box 9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19050"/>
    <xdr:sp fLocksText="0">
      <xdr:nvSpPr>
        <xdr:cNvPr id="244" name="Text Box 97"/>
        <xdr:cNvSpPr txBox="1">
          <a:spLocks noChangeArrowheads="1"/>
        </xdr:cNvSpPr>
      </xdr:nvSpPr>
      <xdr:spPr>
        <a:xfrm>
          <a:off x="791527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5" name="Text Box 9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6" name="Text Box 9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7" name="Text Box 10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8" name="Text Box 10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49" name="Text Box 10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0" name="Text Box 10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1" name="Text Box 10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2" name="Text Box 10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3" name="Text Box 10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4" name="Text Box 10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5" name="Text Box 10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6" name="Text Box 10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7" name="Text Box 11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8" name="Text Box 11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59" name="Text Box 11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0" name="Text Box 11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1" name="Text Box 11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2" name="Text Box 11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3" name="Text Box 11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4" name="Text Box 11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5" name="Text Box 11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6" name="Text Box 11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7" name="Text Box 12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19050"/>
    <xdr:sp fLocksText="0">
      <xdr:nvSpPr>
        <xdr:cNvPr id="268" name="Text Box 121"/>
        <xdr:cNvSpPr txBox="1">
          <a:spLocks noChangeArrowheads="1"/>
        </xdr:cNvSpPr>
      </xdr:nvSpPr>
      <xdr:spPr>
        <a:xfrm>
          <a:off x="791527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69" name="Text Box 12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0" name="Text Box 12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1" name="Text Box 12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2" name="Text Box 12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3" name="Text Box 12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4" name="Text Box 12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5" name="Text Box 12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6" name="Text Box 12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7" name="Text Box 13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8" name="Text Box 13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79" name="Text Box 13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0" name="Text Box 13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1" name="Text Box 13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2" name="Text Box 135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3" name="Text Box 136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4" name="Text Box 137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5" name="Text Box 138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6" name="Text Box 139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7" name="Text Box 140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8" name="Text Box 141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89" name="Text Box 142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90" name="Text Box 143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9050"/>
    <xdr:sp fLocksText="0">
      <xdr:nvSpPr>
        <xdr:cNvPr id="291" name="Text Box 144"/>
        <xdr:cNvSpPr txBox="1">
          <a:spLocks noChangeArrowheads="1"/>
        </xdr:cNvSpPr>
      </xdr:nvSpPr>
      <xdr:spPr>
        <a:xfrm>
          <a:off x="789622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</xdr:colOff>
      <xdr:row>13</xdr:row>
      <xdr:rowOff>0</xdr:rowOff>
    </xdr:from>
    <xdr:ext cx="76200" cy="19050"/>
    <xdr:sp fLocksText="0">
      <xdr:nvSpPr>
        <xdr:cNvPr id="292" name="Text Box 145"/>
        <xdr:cNvSpPr txBox="1">
          <a:spLocks noChangeArrowheads="1"/>
        </xdr:cNvSpPr>
      </xdr:nvSpPr>
      <xdr:spPr>
        <a:xfrm>
          <a:off x="7915275" y="2105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293" name="Text Box 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294" name="Text Box 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295" name="Text Box 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296" name="Text Box 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297" name="Text Box 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298" name="Text Box 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299" name="Text Box 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0" name="Text Box 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1" name="Text Box 1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2" name="Text Box 1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3" name="Text Box 1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4" name="Text Box 1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5" name="Text Box 1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6" name="Text Box 1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7" name="Text Box 1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8" name="Text Box 1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09" name="Text Box 1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0" name="Text Box 1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1" name="Text Box 2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2" name="Text Box 2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3" name="Text Box 2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4" name="Text Box 2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5" name="Text Box 2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28575"/>
    <xdr:sp fLocksText="0">
      <xdr:nvSpPr>
        <xdr:cNvPr id="316" name="Text Box 25"/>
        <xdr:cNvSpPr txBox="1">
          <a:spLocks noChangeArrowheads="1"/>
        </xdr:cNvSpPr>
      </xdr:nvSpPr>
      <xdr:spPr>
        <a:xfrm>
          <a:off x="1905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7" name="Text Box 2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8" name="Text Box 2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19" name="Text Box 2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0" name="Text Box 2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1" name="Text Box 3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2" name="Text Box 3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3" name="Text Box 3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4" name="Text Box 3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5" name="Text Box 3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6" name="Text Box 3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7" name="Text Box 3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8" name="Text Box 3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29" name="Text Box 3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0" name="Text Box 3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1" name="Text Box 4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2" name="Text Box 4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3" name="Text Box 4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4" name="Text Box 4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5" name="Text Box 4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6" name="Text Box 4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7" name="Text Box 4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8" name="Text Box 4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39" name="Text Box 4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28575"/>
    <xdr:sp fLocksText="0">
      <xdr:nvSpPr>
        <xdr:cNvPr id="340" name="Text Box 49"/>
        <xdr:cNvSpPr txBox="1">
          <a:spLocks noChangeArrowheads="1"/>
        </xdr:cNvSpPr>
      </xdr:nvSpPr>
      <xdr:spPr>
        <a:xfrm>
          <a:off x="1905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1" name="Text Box 5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2" name="Text Box 5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3" name="Text Box 5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4" name="Text Box 5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5" name="Text Box 5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6" name="Text Box 5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7" name="Text Box 5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8" name="Text Box 5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49" name="Text Box 5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0" name="Text Box 5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1" name="Text Box 6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2" name="Text Box 6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3" name="Text Box 6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4" name="Text Box 6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5" name="Text Box 6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6" name="Text Box 6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7" name="Text Box 6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8" name="Text Box 6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59" name="Text Box 6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0" name="Text Box 6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1" name="Text Box 7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2" name="Text Box 7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3" name="Text Box 7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28575"/>
    <xdr:sp fLocksText="0">
      <xdr:nvSpPr>
        <xdr:cNvPr id="364" name="Text Box 73"/>
        <xdr:cNvSpPr txBox="1">
          <a:spLocks noChangeArrowheads="1"/>
        </xdr:cNvSpPr>
      </xdr:nvSpPr>
      <xdr:spPr>
        <a:xfrm>
          <a:off x="1905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5" name="Text Box 7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6" name="Text Box 7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7" name="Text Box 7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8" name="Text Box 7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69" name="Text Box 7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0" name="Text Box 7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1" name="Text Box 8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2" name="Text Box 8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3" name="Text Box 8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4" name="Text Box 8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5" name="Text Box 8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6" name="Text Box 8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7" name="Text Box 8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8" name="Text Box 8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79" name="Text Box 8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0" name="Text Box 8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1" name="Text Box 9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2" name="Text Box 9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3" name="Text Box 9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4" name="Text Box 9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5" name="Text Box 9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6" name="Text Box 9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7" name="Text Box 9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28575"/>
    <xdr:sp fLocksText="0">
      <xdr:nvSpPr>
        <xdr:cNvPr id="388" name="Text Box 97"/>
        <xdr:cNvSpPr txBox="1">
          <a:spLocks noChangeArrowheads="1"/>
        </xdr:cNvSpPr>
      </xdr:nvSpPr>
      <xdr:spPr>
        <a:xfrm>
          <a:off x="1905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89" name="Text Box 9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0" name="Text Box 9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1" name="Text Box 10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2" name="Text Box 10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3" name="Text Box 10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4" name="Text Box 10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5" name="Text Box 10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6" name="Text Box 10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7" name="Text Box 10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8" name="Text Box 10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399" name="Text Box 10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0" name="Text Box 10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1" name="Text Box 11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2" name="Text Box 11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3" name="Text Box 11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4" name="Text Box 11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5" name="Text Box 11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6" name="Text Box 11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7" name="Text Box 11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8" name="Text Box 11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09" name="Text Box 11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0" name="Text Box 11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1" name="Text Box 12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28575"/>
    <xdr:sp fLocksText="0">
      <xdr:nvSpPr>
        <xdr:cNvPr id="412" name="Text Box 121"/>
        <xdr:cNvSpPr txBox="1">
          <a:spLocks noChangeArrowheads="1"/>
        </xdr:cNvSpPr>
      </xdr:nvSpPr>
      <xdr:spPr>
        <a:xfrm>
          <a:off x="1905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3" name="Text Box 12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4" name="Text Box 12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5" name="Text Box 12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6" name="Text Box 12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7" name="Text Box 12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8" name="Text Box 12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19" name="Text Box 12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0" name="Text Box 12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1" name="Text Box 13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2" name="Text Box 13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3" name="Text Box 13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4" name="Text Box 13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5" name="Text Box 13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6" name="Text Box 135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7" name="Text Box 136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8" name="Text Box 137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29" name="Text Box 138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30" name="Text Box 139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31" name="Text Box 140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32" name="Text Box 141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33" name="Text Box 142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34" name="Text Box 143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"/>
    <xdr:sp fLocksText="0">
      <xdr:nvSpPr>
        <xdr:cNvPr id="435" name="Text Box 144"/>
        <xdr:cNvSpPr txBox="1">
          <a:spLocks noChangeArrowheads="1"/>
        </xdr:cNvSpPr>
      </xdr:nvSpPr>
      <xdr:spPr>
        <a:xfrm>
          <a:off x="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28575"/>
    <xdr:sp fLocksText="0">
      <xdr:nvSpPr>
        <xdr:cNvPr id="436" name="Text Box 145"/>
        <xdr:cNvSpPr txBox="1">
          <a:spLocks noChangeArrowheads="1"/>
        </xdr:cNvSpPr>
      </xdr:nvSpPr>
      <xdr:spPr>
        <a:xfrm>
          <a:off x="19050" y="2771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37" name="Text Box 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38" name="Text Box 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39" name="Text Box 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0" name="Text Box 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1" name="Text Box 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2" name="Text Box 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3" name="Text Box 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4" name="Text Box 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5" name="Text Box 1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6" name="Text Box 1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7" name="Text Box 1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8" name="Text Box 1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49" name="Text Box 1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0" name="Text Box 1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1" name="Text Box 1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2" name="Text Box 1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3" name="Text Box 1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4" name="Text Box 1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5" name="Text Box 2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6" name="Text Box 2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7" name="Text Box 2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8" name="Text Box 2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59" name="Text Box 2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19050"/>
    <xdr:sp fLocksText="0">
      <xdr:nvSpPr>
        <xdr:cNvPr id="460" name="Text Box 25"/>
        <xdr:cNvSpPr txBox="1">
          <a:spLocks noChangeArrowheads="1"/>
        </xdr:cNvSpPr>
      </xdr:nvSpPr>
      <xdr:spPr>
        <a:xfrm>
          <a:off x="1905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1" name="Text Box 2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2" name="Text Box 2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3" name="Text Box 2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4" name="Text Box 2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5" name="Text Box 3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6" name="Text Box 3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7" name="Text Box 3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8" name="Text Box 3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69" name="Text Box 3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0" name="Text Box 3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1" name="Text Box 3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2" name="Text Box 3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3" name="Text Box 3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4" name="Text Box 3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5" name="Text Box 4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6" name="Text Box 4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7" name="Text Box 4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8" name="Text Box 4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79" name="Text Box 4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0" name="Text Box 4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1" name="Text Box 4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2" name="Text Box 4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3" name="Text Box 4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19050"/>
    <xdr:sp fLocksText="0">
      <xdr:nvSpPr>
        <xdr:cNvPr id="484" name="Text Box 49"/>
        <xdr:cNvSpPr txBox="1">
          <a:spLocks noChangeArrowheads="1"/>
        </xdr:cNvSpPr>
      </xdr:nvSpPr>
      <xdr:spPr>
        <a:xfrm>
          <a:off x="1905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5" name="Text Box 5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6" name="Text Box 5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7" name="Text Box 5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8" name="Text Box 5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89" name="Text Box 5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0" name="Text Box 5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1" name="Text Box 5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2" name="Text Box 5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3" name="Text Box 5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4" name="Text Box 5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5" name="Text Box 6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6" name="Text Box 6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7" name="Text Box 6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8" name="Text Box 6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499" name="Text Box 6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0" name="Text Box 6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1" name="Text Box 6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2" name="Text Box 6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3" name="Text Box 6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4" name="Text Box 6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5" name="Text Box 7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6" name="Text Box 7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7" name="Text Box 7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19050"/>
    <xdr:sp fLocksText="0">
      <xdr:nvSpPr>
        <xdr:cNvPr id="508" name="Text Box 73"/>
        <xdr:cNvSpPr txBox="1">
          <a:spLocks noChangeArrowheads="1"/>
        </xdr:cNvSpPr>
      </xdr:nvSpPr>
      <xdr:spPr>
        <a:xfrm>
          <a:off x="1905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09" name="Text Box 7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0" name="Text Box 7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1" name="Text Box 7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2" name="Text Box 7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3" name="Text Box 7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4" name="Text Box 7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5" name="Text Box 8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6" name="Text Box 8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7" name="Text Box 8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8" name="Text Box 8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19" name="Text Box 8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0" name="Text Box 8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1" name="Text Box 8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2" name="Text Box 8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3" name="Text Box 8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4" name="Text Box 8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5" name="Text Box 9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6" name="Text Box 9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7" name="Text Box 9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8" name="Text Box 9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29" name="Text Box 9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0" name="Text Box 9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1" name="Text Box 9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19050"/>
    <xdr:sp fLocksText="0">
      <xdr:nvSpPr>
        <xdr:cNvPr id="532" name="Text Box 97"/>
        <xdr:cNvSpPr txBox="1">
          <a:spLocks noChangeArrowheads="1"/>
        </xdr:cNvSpPr>
      </xdr:nvSpPr>
      <xdr:spPr>
        <a:xfrm>
          <a:off x="1905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3" name="Text Box 9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4" name="Text Box 9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5" name="Text Box 10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6" name="Text Box 10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7" name="Text Box 10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8" name="Text Box 10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39" name="Text Box 10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0" name="Text Box 10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1" name="Text Box 10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2" name="Text Box 10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3" name="Text Box 10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4" name="Text Box 10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5" name="Text Box 11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6" name="Text Box 11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7" name="Text Box 11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8" name="Text Box 11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49" name="Text Box 11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0" name="Text Box 11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1" name="Text Box 11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2" name="Text Box 11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3" name="Text Box 11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4" name="Text Box 11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5" name="Text Box 12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19050"/>
    <xdr:sp fLocksText="0">
      <xdr:nvSpPr>
        <xdr:cNvPr id="556" name="Text Box 121"/>
        <xdr:cNvSpPr txBox="1">
          <a:spLocks noChangeArrowheads="1"/>
        </xdr:cNvSpPr>
      </xdr:nvSpPr>
      <xdr:spPr>
        <a:xfrm>
          <a:off x="1905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7" name="Text Box 12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8" name="Text Box 12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59" name="Text Box 12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0" name="Text Box 12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1" name="Text Box 12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2" name="Text Box 12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3" name="Text Box 12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4" name="Text Box 12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5" name="Text Box 13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6" name="Text Box 13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7" name="Text Box 13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8" name="Text Box 13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69" name="Text Box 13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0" name="Text Box 135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1" name="Text Box 136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2" name="Text Box 137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3" name="Text Box 138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4" name="Text Box 139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5" name="Text Box 140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6" name="Text Box 141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7" name="Text Box 142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8" name="Text Box 143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"/>
    <xdr:sp fLocksText="0">
      <xdr:nvSpPr>
        <xdr:cNvPr id="579" name="Text Box 144"/>
        <xdr:cNvSpPr txBox="1">
          <a:spLocks noChangeArrowheads="1"/>
        </xdr:cNvSpPr>
      </xdr:nvSpPr>
      <xdr:spPr>
        <a:xfrm>
          <a:off x="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17</xdr:row>
      <xdr:rowOff>0</xdr:rowOff>
    </xdr:from>
    <xdr:ext cx="76200" cy="19050"/>
    <xdr:sp fLocksText="0">
      <xdr:nvSpPr>
        <xdr:cNvPr id="580" name="Text Box 145"/>
        <xdr:cNvSpPr txBox="1">
          <a:spLocks noChangeArrowheads="1"/>
        </xdr:cNvSpPr>
      </xdr:nvSpPr>
      <xdr:spPr>
        <a:xfrm>
          <a:off x="19050" y="2771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2</xdr:row>
      <xdr:rowOff>0</xdr:rowOff>
    </xdr:from>
    <xdr:to>
      <xdr:col>2</xdr:col>
      <xdr:colOff>381000</xdr:colOff>
      <xdr:row>2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762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762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762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762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762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762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76200"/>
    <xdr:sp fLocksText="0">
      <xdr:nvSpPr>
        <xdr:cNvPr id="433" name="Text Box 145"/>
        <xdr:cNvSpPr txBox="1">
          <a:spLocks noChangeArrowheads="1"/>
        </xdr:cNvSpPr>
      </xdr:nvSpPr>
      <xdr:spPr>
        <a:xfrm>
          <a:off x="781050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2</xdr:row>
      <xdr:rowOff>0</xdr:rowOff>
    </xdr:from>
    <xdr:to>
      <xdr:col>2</xdr:col>
      <xdr:colOff>381000</xdr:colOff>
      <xdr:row>2</xdr:row>
      <xdr:rowOff>19050</xdr:rowOff>
    </xdr:to>
    <xdr:pic>
      <xdr:nvPicPr>
        <xdr:cNvPr id="578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</xdr:row>
      <xdr:rowOff>9525</xdr:rowOff>
    </xdr:from>
    <xdr:to>
      <xdr:col>1</xdr:col>
      <xdr:colOff>2705100</xdr:colOff>
      <xdr:row>6</xdr:row>
      <xdr:rowOff>123825</xdr:rowOff>
    </xdr:to>
    <xdr:pic>
      <xdr:nvPicPr>
        <xdr:cNvPr id="579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485900" y="171450"/>
          <a:ext cx="1981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143</xdr:row>
      <xdr:rowOff>85725</xdr:rowOff>
    </xdr:from>
    <xdr:to>
      <xdr:col>1</xdr:col>
      <xdr:colOff>2676525</xdr:colOff>
      <xdr:row>149</xdr:row>
      <xdr:rowOff>104775</xdr:rowOff>
    </xdr:to>
    <xdr:pic>
      <xdr:nvPicPr>
        <xdr:cNvPr id="580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457325" y="31537275"/>
          <a:ext cx="1981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236</xdr:row>
      <xdr:rowOff>133350</xdr:rowOff>
    </xdr:from>
    <xdr:to>
      <xdr:col>1</xdr:col>
      <xdr:colOff>2781300</xdr:colOff>
      <xdr:row>242</xdr:row>
      <xdr:rowOff>152400</xdr:rowOff>
    </xdr:to>
    <xdr:pic>
      <xdr:nvPicPr>
        <xdr:cNvPr id="581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562100" y="49615725"/>
          <a:ext cx="1981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2">
      <selection activeCell="G26" sqref="G26"/>
    </sheetView>
  </sheetViews>
  <sheetFormatPr defaultColWidth="11.421875" defaultRowHeight="12.75"/>
  <cols>
    <col min="4" max="4" width="26.28125" style="0" customWidth="1"/>
    <col min="5" max="5" width="15.8515625" style="0" customWidth="1"/>
    <col min="7" max="7" width="15.421875" style="0" customWidth="1"/>
    <col min="8" max="8" width="15.140625" style="0" customWidth="1"/>
    <col min="9" max="9" width="15.421875" style="0" customWidth="1"/>
    <col min="10" max="10" width="15.8515625" style="0" customWidth="1"/>
    <col min="11" max="11" width="13.8515625" style="0" bestFit="1" customWidth="1"/>
    <col min="12" max="12" width="15.7109375" style="0" customWidth="1"/>
  </cols>
  <sheetData>
    <row r="1" spans="1:5" ht="12.75">
      <c r="A1" s="108"/>
      <c r="B1" s="108"/>
      <c r="C1" s="108"/>
      <c r="D1" s="108"/>
      <c r="E1" s="108"/>
    </row>
    <row r="2" spans="1:5" ht="12.75">
      <c r="A2" s="108"/>
      <c r="B2" s="108"/>
      <c r="C2" s="108"/>
      <c r="D2" s="108"/>
      <c r="E2" s="108"/>
    </row>
    <row r="3" spans="1:5" ht="12.75">
      <c r="A3" s="108"/>
      <c r="B3" s="108"/>
      <c r="C3" s="108"/>
      <c r="D3" s="108"/>
      <c r="E3" s="108"/>
    </row>
    <row r="4" spans="1:5" ht="12.75">
      <c r="A4" s="108"/>
      <c r="B4" s="108"/>
      <c r="C4" s="108"/>
      <c r="D4" s="108"/>
      <c r="E4" s="108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12" ht="12.75">
      <c r="A8" s="106"/>
      <c r="B8" s="106"/>
      <c r="C8" s="106"/>
      <c r="D8" s="106"/>
      <c r="E8" s="106"/>
      <c r="G8" s="5"/>
      <c r="L8" s="36"/>
    </row>
    <row r="9" spans="1:12" ht="12.75">
      <c r="A9" s="106"/>
      <c r="B9" s="106"/>
      <c r="C9" s="106"/>
      <c r="D9" s="106"/>
      <c r="E9" s="106"/>
      <c r="G9" s="5"/>
      <c r="K9" s="5"/>
      <c r="L9" s="27"/>
    </row>
    <row r="10" spans="1:12" ht="12.75">
      <c r="A10" s="115"/>
      <c r="B10" s="115"/>
      <c r="C10" s="115"/>
      <c r="D10" s="115"/>
      <c r="E10" s="115"/>
      <c r="G10" s="6"/>
      <c r="I10" s="5"/>
      <c r="K10" s="5"/>
      <c r="L10" s="37"/>
    </row>
    <row r="11" spans="1:12" ht="12.75">
      <c r="A11" s="107" t="s">
        <v>39</v>
      </c>
      <c r="B11" s="115"/>
      <c r="C11" s="115"/>
      <c r="D11" s="115"/>
      <c r="E11" s="115"/>
      <c r="I11" s="5"/>
      <c r="K11" s="5"/>
      <c r="L11" s="11"/>
    </row>
    <row r="12" spans="1:12" ht="12.75">
      <c r="A12" s="106" t="s">
        <v>2</v>
      </c>
      <c r="B12" s="106"/>
      <c r="C12" s="106"/>
      <c r="D12" s="106"/>
      <c r="E12" s="106"/>
      <c r="I12" s="6"/>
      <c r="J12" s="16"/>
      <c r="K12" s="5"/>
      <c r="L12" s="29"/>
    </row>
    <row r="13" spans="1:12" ht="12.75">
      <c r="A13" s="107" t="s">
        <v>214</v>
      </c>
      <c r="B13" s="107"/>
      <c r="C13" s="107"/>
      <c r="D13" s="107"/>
      <c r="E13" s="107"/>
      <c r="J13" s="16"/>
      <c r="K13" s="5"/>
      <c r="L13" s="38"/>
    </row>
    <row r="14" spans="1:12" ht="12.75">
      <c r="A14" s="106" t="s">
        <v>41</v>
      </c>
      <c r="B14" s="106"/>
      <c r="C14" s="106"/>
      <c r="D14" s="106"/>
      <c r="E14" s="106"/>
      <c r="H14" s="13"/>
      <c r="I14" s="13"/>
      <c r="J14" s="13"/>
      <c r="L14" s="39"/>
    </row>
    <row r="15" spans="1:12" ht="14.25">
      <c r="A15" s="9"/>
      <c r="B15" s="9"/>
      <c r="C15" s="9"/>
      <c r="D15" s="9"/>
      <c r="E15" s="9"/>
      <c r="H15" s="13"/>
      <c r="I15" s="13"/>
      <c r="J15" s="77"/>
      <c r="L15" s="39"/>
    </row>
    <row r="16" spans="1:12" ht="12.75">
      <c r="A16" s="106"/>
      <c r="B16" s="106"/>
      <c r="C16" s="106"/>
      <c r="D16" s="106"/>
      <c r="E16" s="106"/>
      <c r="J16" s="41"/>
      <c r="L16" s="35"/>
    </row>
    <row r="17" spans="1:10" ht="12.75">
      <c r="A17" s="106"/>
      <c r="B17" s="106"/>
      <c r="C17" s="106"/>
      <c r="D17" s="106"/>
      <c r="E17" s="106"/>
      <c r="H17" s="76"/>
      <c r="I17" s="5"/>
      <c r="J17" s="26"/>
    </row>
    <row r="18" spans="1:13" ht="24">
      <c r="A18" s="116" t="s">
        <v>42</v>
      </c>
      <c r="B18" s="116"/>
      <c r="C18" s="116"/>
      <c r="D18" s="116"/>
      <c r="E18" s="14" t="s">
        <v>1</v>
      </c>
      <c r="G18" s="34"/>
      <c r="H18" s="78"/>
      <c r="I18" s="34"/>
      <c r="J18" s="25"/>
      <c r="M18" s="25"/>
    </row>
    <row r="19" spans="1:9" ht="12.75">
      <c r="A19" s="109" t="s">
        <v>182</v>
      </c>
      <c r="B19" s="109"/>
      <c r="C19" s="109"/>
      <c r="D19" s="109"/>
      <c r="E19" s="81">
        <v>62292210.43</v>
      </c>
      <c r="G19" s="34"/>
      <c r="H19" s="41"/>
      <c r="I19" s="34"/>
    </row>
    <row r="20" spans="1:9" ht="32.25" customHeight="1">
      <c r="A20" s="112" t="s">
        <v>220</v>
      </c>
      <c r="B20" s="113"/>
      <c r="C20" s="113"/>
      <c r="D20" s="114"/>
      <c r="E20" s="88">
        <v>143007.91</v>
      </c>
      <c r="G20" s="34"/>
      <c r="H20" s="41"/>
      <c r="I20" s="34"/>
    </row>
    <row r="21" spans="1:9" ht="47.25" customHeight="1" thickBot="1">
      <c r="A21" s="112" t="s">
        <v>219</v>
      </c>
      <c r="B21" s="113"/>
      <c r="C21" s="113"/>
      <c r="D21" s="114"/>
      <c r="E21" s="89">
        <v>519772.3</v>
      </c>
      <c r="G21" s="79"/>
      <c r="H21" s="41"/>
      <c r="I21" s="34"/>
    </row>
    <row r="22" spans="1:11" ht="19.5" customHeight="1" thickBot="1">
      <c r="A22" s="109" t="s">
        <v>40</v>
      </c>
      <c r="B22" s="109"/>
      <c r="C22" s="109"/>
      <c r="D22" s="109"/>
      <c r="E22" s="15">
        <f>E19-E20-E21</f>
        <v>61629430.220000006</v>
      </c>
      <c r="G22" s="80"/>
      <c r="H22" s="6"/>
      <c r="I22" s="34"/>
      <c r="K22" s="6"/>
    </row>
    <row r="23" spans="1:9" ht="13.5" thickTop="1">
      <c r="A23" s="8"/>
      <c r="G23" s="25"/>
      <c r="H23" s="6"/>
      <c r="I23" s="5"/>
    </row>
    <row r="24" spans="1:9" ht="15" customHeight="1">
      <c r="A24" s="110"/>
      <c r="B24" s="111"/>
      <c r="C24" s="111"/>
      <c r="D24" s="111"/>
      <c r="G24" s="5"/>
      <c r="I24" s="5"/>
    </row>
    <row r="25" spans="1:9" ht="12.75">
      <c r="A25" s="105"/>
      <c r="B25" s="105"/>
      <c r="C25" s="105"/>
      <c r="D25" s="105"/>
      <c r="E25" s="105"/>
      <c r="G25" s="5"/>
      <c r="I25" s="6"/>
    </row>
    <row r="26" ht="12.75">
      <c r="G26" s="5"/>
    </row>
    <row r="27" spans="1:8" ht="12.75">
      <c r="A27" s="44"/>
      <c r="B27" s="44"/>
      <c r="C27" s="44"/>
      <c r="D27" s="44"/>
      <c r="E27" s="44"/>
      <c r="G27" s="6"/>
      <c r="H27" s="34"/>
    </row>
    <row r="28" spans="8:9" ht="12.75">
      <c r="H28" s="45"/>
      <c r="I28" s="5"/>
    </row>
    <row r="29" spans="1:8" ht="12.75">
      <c r="A29" s="105" t="s">
        <v>178</v>
      </c>
      <c r="B29" s="105"/>
      <c r="C29" s="105"/>
      <c r="D29" s="105"/>
      <c r="E29" s="105"/>
      <c r="H29" s="20"/>
    </row>
    <row r="30" spans="1:5" ht="12.75">
      <c r="A30" s="108" t="s">
        <v>11</v>
      </c>
      <c r="B30" s="108"/>
      <c r="C30" s="108"/>
      <c r="D30" s="108"/>
      <c r="E30" s="108"/>
    </row>
    <row r="31" spans="1:5" ht="12.75">
      <c r="A31" s="8"/>
      <c r="B31" s="8"/>
      <c r="C31" s="8"/>
      <c r="D31" s="8"/>
      <c r="E31" s="8"/>
    </row>
  </sheetData>
  <sheetProtection/>
  <mergeCells count="25">
    <mergeCell ref="A1:E1"/>
    <mergeCell ref="A2:E2"/>
    <mergeCell ref="A3:E3"/>
    <mergeCell ref="A4:E4"/>
    <mergeCell ref="A9:E9"/>
    <mergeCell ref="A5:E5"/>
    <mergeCell ref="A6:E6"/>
    <mergeCell ref="A7:E7"/>
    <mergeCell ref="A10:E10"/>
    <mergeCell ref="A8:E8"/>
    <mergeCell ref="A12:E12"/>
    <mergeCell ref="A19:D19"/>
    <mergeCell ref="A17:E17"/>
    <mergeCell ref="A18:D18"/>
    <mergeCell ref="A11:E11"/>
    <mergeCell ref="A29:E29"/>
    <mergeCell ref="A16:E16"/>
    <mergeCell ref="A13:E13"/>
    <mergeCell ref="A30:E30"/>
    <mergeCell ref="A14:E14"/>
    <mergeCell ref="A22:D22"/>
    <mergeCell ref="A25:E25"/>
    <mergeCell ref="A24:D24"/>
    <mergeCell ref="A21:D21"/>
    <mergeCell ref="A20:D20"/>
  </mergeCells>
  <printOptions/>
  <pageMargins left="1.1023622047244095" right="0.7086614173228347" top="0.9448818897637796" bottom="0.7480314960629921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PageLayoutView="0" workbookViewId="0" topLeftCell="A1">
      <selection activeCell="E312" sqref="E312"/>
    </sheetView>
  </sheetViews>
  <sheetFormatPr defaultColWidth="11.421875" defaultRowHeight="12.75"/>
  <cols>
    <col min="2" max="2" width="42.57421875" style="0" customWidth="1"/>
    <col min="3" max="3" width="22.7109375" style="0" customWidth="1"/>
    <col min="4" max="4" width="15.00390625" style="0" customWidth="1"/>
    <col min="5" max="5" width="35.8515625" style="0" customWidth="1"/>
    <col min="6" max="6" width="27.8515625" style="0" customWidth="1"/>
    <col min="7" max="7" width="20.140625" style="0" customWidth="1"/>
    <col min="8" max="8" width="14.7109375" style="0" customWidth="1"/>
  </cols>
  <sheetData>
    <row r="1" spans="1:3" ht="12.75">
      <c r="A1" s="205"/>
      <c r="B1" s="205"/>
      <c r="C1" s="165"/>
    </row>
    <row r="2" spans="1:3" ht="12.75">
      <c r="A2" s="205"/>
      <c r="B2" s="205"/>
      <c r="C2" s="165"/>
    </row>
    <row r="3" spans="1:3" ht="12.75">
      <c r="A3" s="118"/>
      <c r="B3" s="118"/>
      <c r="C3" s="243"/>
    </row>
    <row r="4" spans="1:3" ht="12.75">
      <c r="A4" s="232"/>
      <c r="B4" s="232"/>
      <c r="C4" s="244"/>
    </row>
    <row r="5" spans="1:3" ht="12.75">
      <c r="A5" s="118"/>
      <c r="B5" s="118"/>
      <c r="C5" s="243"/>
    </row>
    <row r="6" spans="1:3" ht="18" customHeight="1">
      <c r="A6" s="102"/>
      <c r="B6" s="102"/>
      <c r="C6" s="245"/>
    </row>
    <row r="7" spans="1:7" ht="12.75">
      <c r="A7" s="102"/>
      <c r="B7" s="102"/>
      <c r="C7" s="245"/>
      <c r="D7" s="28"/>
      <c r="E7" s="28"/>
      <c r="F7" s="28"/>
      <c r="G7" s="28"/>
    </row>
    <row r="8" spans="1:7" ht="12.75" customHeight="1">
      <c r="A8" s="233" t="s">
        <v>10</v>
      </c>
      <c r="B8" s="233"/>
      <c r="C8" s="246"/>
      <c r="D8" s="91"/>
      <c r="E8" s="28"/>
      <c r="F8" s="28"/>
      <c r="G8" s="28"/>
    </row>
    <row r="9" spans="1:7" ht="12.75" customHeight="1">
      <c r="A9" s="118" t="s">
        <v>2</v>
      </c>
      <c r="B9" s="118"/>
      <c r="C9" s="243"/>
      <c r="D9" s="92"/>
      <c r="E9" s="28"/>
      <c r="F9" s="28"/>
      <c r="G9" s="27"/>
    </row>
    <row r="10" spans="1:8" ht="27.75" customHeight="1">
      <c r="A10" s="234" t="s">
        <v>214</v>
      </c>
      <c r="B10" s="234"/>
      <c r="C10" s="247"/>
      <c r="D10" s="28"/>
      <c r="E10" s="28"/>
      <c r="F10" s="27"/>
      <c r="G10" s="41"/>
      <c r="H10" s="23"/>
    </row>
    <row r="11" spans="1:8" ht="12.75">
      <c r="A11" s="118" t="s">
        <v>41</v>
      </c>
      <c r="B11" s="118"/>
      <c r="C11" s="243"/>
      <c r="D11" s="23"/>
      <c r="E11" s="90"/>
      <c r="F11" s="27"/>
      <c r="G11" s="27"/>
      <c r="H11" s="23"/>
    </row>
    <row r="12" spans="1:8" ht="24">
      <c r="A12" s="1" t="s">
        <v>23</v>
      </c>
      <c r="B12" s="2" t="s">
        <v>0</v>
      </c>
      <c r="C12" s="1" t="s">
        <v>1</v>
      </c>
      <c r="D12" s="21"/>
      <c r="E12" s="90"/>
      <c r="F12" s="27"/>
      <c r="G12" s="27"/>
      <c r="H12" s="23"/>
    </row>
    <row r="13" spans="1:8" ht="30">
      <c r="A13" s="3">
        <v>2.1</v>
      </c>
      <c r="B13" s="4" t="s">
        <v>3</v>
      </c>
      <c r="C13" s="208"/>
      <c r="D13" s="21"/>
      <c r="E13" s="90"/>
      <c r="F13" s="27"/>
      <c r="G13" s="27"/>
      <c r="H13" s="26"/>
    </row>
    <row r="14" spans="1:8" ht="29.25" customHeight="1">
      <c r="A14" s="4" t="s">
        <v>4</v>
      </c>
      <c r="B14" s="4" t="s">
        <v>26</v>
      </c>
      <c r="C14" s="208"/>
      <c r="D14" s="28"/>
      <c r="E14" s="27"/>
      <c r="F14" s="46"/>
      <c r="G14" s="27"/>
      <c r="H14" s="19"/>
    </row>
    <row r="15" spans="1:8" ht="21.75" customHeight="1">
      <c r="A15" s="4" t="s">
        <v>16</v>
      </c>
      <c r="B15" s="4" t="s">
        <v>27</v>
      </c>
      <c r="C15" s="24"/>
      <c r="D15" s="27"/>
      <c r="E15" s="27"/>
      <c r="F15" s="27"/>
      <c r="G15" s="41"/>
      <c r="H15" s="26"/>
    </row>
    <row r="16" spans="1:9" ht="21.75" customHeight="1">
      <c r="A16" s="24" t="s">
        <v>12</v>
      </c>
      <c r="B16" s="24" t="s">
        <v>14</v>
      </c>
      <c r="C16" s="188">
        <f>5672918.88+8770471.67+113000+113000</f>
        <v>14669390.55</v>
      </c>
      <c r="D16" s="40"/>
      <c r="E16" s="41"/>
      <c r="F16" s="27"/>
      <c r="G16" s="27"/>
      <c r="I16" s="25"/>
    </row>
    <row r="17" spans="1:7" ht="17.25" customHeight="1">
      <c r="A17" s="24" t="s">
        <v>24</v>
      </c>
      <c r="B17" s="24" t="s">
        <v>15</v>
      </c>
      <c r="C17" s="188"/>
      <c r="D17" s="27"/>
      <c r="E17" s="27"/>
      <c r="F17" s="27"/>
      <c r="G17" s="27"/>
    </row>
    <row r="18" spans="1:7" ht="18" customHeight="1">
      <c r="A18" s="60" t="s">
        <v>164</v>
      </c>
      <c r="B18" s="60" t="s">
        <v>169</v>
      </c>
      <c r="C18" s="30"/>
      <c r="D18" s="46"/>
      <c r="E18" s="27"/>
      <c r="F18" s="27"/>
      <c r="G18" s="27"/>
    </row>
    <row r="19" spans="1:7" ht="29.25" customHeight="1">
      <c r="A19" s="181" t="s">
        <v>165</v>
      </c>
      <c r="B19" s="181" t="s">
        <v>169</v>
      </c>
      <c r="C19" s="188">
        <f>5551827.45+87875+326990.43+7692515.4+119166.68+693333.34+28250+1908549.98</f>
        <v>16408508.280000001</v>
      </c>
      <c r="D19" s="46"/>
      <c r="E19" s="27"/>
      <c r="F19" s="27"/>
      <c r="G19" s="27"/>
    </row>
    <row r="20" spans="1:8" ht="26.25" customHeight="1">
      <c r="A20" s="61" t="s">
        <v>67</v>
      </c>
      <c r="B20" s="62" t="s">
        <v>66</v>
      </c>
      <c r="C20" s="219"/>
      <c r="D20" s="47"/>
      <c r="E20" s="90"/>
      <c r="F20" s="27"/>
      <c r="G20" s="27"/>
      <c r="H20" s="16"/>
    </row>
    <row r="21" spans="1:8" ht="26.25" customHeight="1">
      <c r="A21" s="63" t="s">
        <v>69</v>
      </c>
      <c r="B21" s="64" t="s">
        <v>70</v>
      </c>
      <c r="C21" s="188"/>
      <c r="D21" s="47"/>
      <c r="E21" s="90"/>
      <c r="F21" s="27"/>
      <c r="G21" s="27"/>
      <c r="H21" s="16"/>
    </row>
    <row r="22" spans="1:8" ht="20.25" customHeight="1">
      <c r="A22" s="24" t="s">
        <v>64</v>
      </c>
      <c r="B22" s="24" t="s">
        <v>65</v>
      </c>
      <c r="C22" s="188"/>
      <c r="D22" s="47"/>
      <c r="E22" s="90"/>
      <c r="F22" s="27"/>
      <c r="G22" s="37"/>
      <c r="H22" s="23"/>
    </row>
    <row r="23" spans="1:8" ht="25.5" customHeight="1">
      <c r="A23" s="61" t="s">
        <v>5</v>
      </c>
      <c r="B23" s="62" t="s">
        <v>28</v>
      </c>
      <c r="C23" s="188"/>
      <c r="D23" s="27"/>
      <c r="E23" s="90"/>
      <c r="F23" s="27"/>
      <c r="G23" s="37"/>
      <c r="H23" s="23"/>
    </row>
    <row r="24" spans="1:8" ht="19.5" customHeight="1">
      <c r="A24" s="181" t="s">
        <v>29</v>
      </c>
      <c r="B24" s="24" t="s">
        <v>30</v>
      </c>
      <c r="C24" s="188">
        <f>2275500+35000</f>
        <v>2310500</v>
      </c>
      <c r="D24" s="21"/>
      <c r="E24" s="90"/>
      <c r="F24" s="27"/>
      <c r="G24" s="49"/>
      <c r="H24" s="35"/>
    </row>
    <row r="25" spans="1:8" ht="16.5" customHeight="1">
      <c r="A25" s="43" t="s">
        <v>173</v>
      </c>
      <c r="B25" s="42" t="s">
        <v>174</v>
      </c>
      <c r="C25" s="83">
        <v>60702.4</v>
      </c>
      <c r="D25" s="21"/>
      <c r="E25" s="90"/>
      <c r="F25" s="27"/>
      <c r="G25" s="27"/>
      <c r="H25" s="23"/>
    </row>
    <row r="26" spans="1:8" ht="20.25" customHeight="1">
      <c r="A26" s="60" t="s">
        <v>52</v>
      </c>
      <c r="B26" s="60" t="s">
        <v>49</v>
      </c>
      <c r="C26" s="50"/>
      <c r="D26" s="28"/>
      <c r="E26" s="90"/>
      <c r="F26" s="27"/>
      <c r="G26" s="41"/>
      <c r="H26" s="23"/>
    </row>
    <row r="27" spans="1:8" ht="20.25" customHeight="1">
      <c r="A27" s="60" t="s">
        <v>53</v>
      </c>
      <c r="B27" s="60" t="s">
        <v>54</v>
      </c>
      <c r="C27" s="219"/>
      <c r="D27" s="21"/>
      <c r="E27" s="46"/>
      <c r="F27" s="27"/>
      <c r="G27" s="27"/>
      <c r="H27" s="23"/>
    </row>
    <row r="28" spans="1:8" ht="21.75" customHeight="1">
      <c r="A28" s="181" t="s">
        <v>51</v>
      </c>
      <c r="B28" s="181" t="s">
        <v>50</v>
      </c>
      <c r="C28" s="188">
        <v>809000</v>
      </c>
      <c r="D28" s="242"/>
      <c r="E28" s="121"/>
      <c r="F28" s="27"/>
      <c r="G28" s="27"/>
      <c r="H28" s="20"/>
    </row>
    <row r="29" spans="1:8" ht="19.5" customHeight="1">
      <c r="A29" s="219" t="s">
        <v>176</v>
      </c>
      <c r="B29" s="32" t="s">
        <v>68</v>
      </c>
      <c r="C29" s="188"/>
      <c r="D29" s="21"/>
      <c r="E29" s="46"/>
      <c r="F29" s="27"/>
      <c r="G29" s="27"/>
      <c r="H29" s="16"/>
    </row>
    <row r="30" spans="1:8" ht="21" customHeight="1">
      <c r="A30" s="193" t="s">
        <v>166</v>
      </c>
      <c r="B30" s="193" t="s">
        <v>175</v>
      </c>
      <c r="C30" s="188"/>
      <c r="D30" s="21"/>
      <c r="E30" s="41"/>
      <c r="F30" s="27"/>
      <c r="G30" s="27"/>
      <c r="H30" s="10"/>
    </row>
    <row r="31" spans="1:8" ht="17.25" customHeight="1">
      <c r="A31" s="193" t="s">
        <v>168</v>
      </c>
      <c r="B31" s="193" t="s">
        <v>167</v>
      </c>
      <c r="C31" s="188"/>
      <c r="D31" s="23"/>
      <c r="E31" s="41"/>
      <c r="F31" s="27"/>
      <c r="G31" s="27"/>
      <c r="H31" s="10"/>
    </row>
    <row r="32" spans="1:7" ht="25.5" customHeight="1">
      <c r="A32" s="61" t="s">
        <v>6</v>
      </c>
      <c r="B32" s="61" t="s">
        <v>31</v>
      </c>
      <c r="C32" s="30"/>
      <c r="D32" s="23"/>
      <c r="E32" s="41"/>
      <c r="F32" s="27"/>
      <c r="G32" s="27"/>
    </row>
    <row r="33" spans="1:8" ht="24" customHeight="1">
      <c r="A33" s="24" t="s">
        <v>7</v>
      </c>
      <c r="B33" s="24" t="s">
        <v>32</v>
      </c>
      <c r="C33" s="188">
        <f>161332.95+402209.99+604739.59+8011.7+8011.7+2481.5</f>
        <v>1186787.4299999997</v>
      </c>
      <c r="D33" s="23"/>
      <c r="E33" s="41"/>
      <c r="F33" s="27"/>
      <c r="G33" s="41"/>
      <c r="H33" s="12"/>
    </row>
    <row r="34" spans="1:8" ht="28.5" customHeight="1">
      <c r="A34" s="24" t="s">
        <v>8</v>
      </c>
      <c r="B34" s="24" t="s">
        <v>33</v>
      </c>
      <c r="C34" s="188">
        <f>161560.5+402777.28+622703.55+8023+8023+2485</f>
        <v>1205572.33</v>
      </c>
      <c r="D34" s="21"/>
      <c r="E34" s="99"/>
      <c r="F34" s="46"/>
      <c r="G34" s="27"/>
      <c r="H34" s="12"/>
    </row>
    <row r="35" spans="1:8" ht="25.5">
      <c r="A35" s="24" t="s">
        <v>9</v>
      </c>
      <c r="B35" s="24" t="s">
        <v>34</v>
      </c>
      <c r="C35" s="188">
        <f>23454.25+39266.5+91244.81+1299.5+1299.5+402.5</f>
        <v>156967.06</v>
      </c>
      <c r="D35" s="21"/>
      <c r="E35" s="90"/>
      <c r="F35" s="27"/>
      <c r="G35" s="27"/>
      <c r="H35" s="12"/>
    </row>
    <row r="36" spans="1:8" ht="14.25" customHeight="1" thickBot="1">
      <c r="A36" s="24" t="s">
        <v>13</v>
      </c>
      <c r="B36" s="24" t="s">
        <v>35</v>
      </c>
      <c r="C36" s="54">
        <v>113458.4</v>
      </c>
      <c r="D36" s="28"/>
      <c r="E36" s="90"/>
      <c r="F36" s="40"/>
      <c r="G36" s="27"/>
      <c r="H36" s="12"/>
    </row>
    <row r="37" spans="1:8" ht="15.75" thickBot="1">
      <c r="A37" s="24"/>
      <c r="B37" s="61" t="s">
        <v>36</v>
      </c>
      <c r="C37" s="53">
        <f>SUM(C15:C36)</f>
        <v>36920886.45</v>
      </c>
      <c r="D37" s="28"/>
      <c r="E37" s="90"/>
      <c r="F37" s="27"/>
      <c r="G37" s="41"/>
      <c r="H37" s="16"/>
    </row>
    <row r="38" spans="1:7" ht="12.75">
      <c r="A38" s="119"/>
      <c r="B38" s="119"/>
      <c r="C38" s="120"/>
      <c r="D38" s="28"/>
      <c r="E38" s="90"/>
      <c r="F38" s="46"/>
      <c r="G38" s="27"/>
    </row>
    <row r="39" spans="1:7" ht="15">
      <c r="A39" s="62">
        <v>2.2</v>
      </c>
      <c r="B39" s="61" t="s">
        <v>17</v>
      </c>
      <c r="C39" s="219"/>
      <c r="D39" s="28"/>
      <c r="E39" s="27"/>
      <c r="F39" s="46"/>
      <c r="G39" s="27"/>
    </row>
    <row r="40" spans="1:8" ht="15">
      <c r="A40" s="62" t="s">
        <v>18</v>
      </c>
      <c r="B40" s="61" t="s">
        <v>37</v>
      </c>
      <c r="C40" s="188"/>
      <c r="D40" s="28"/>
      <c r="E40" s="90"/>
      <c r="F40" s="47"/>
      <c r="G40" s="27"/>
      <c r="H40" s="25"/>
    </row>
    <row r="41" spans="1:7" ht="12.75">
      <c r="A41" s="65" t="s">
        <v>19</v>
      </c>
      <c r="B41" s="24" t="s">
        <v>20</v>
      </c>
      <c r="C41" s="188">
        <v>235161.31</v>
      </c>
      <c r="D41" s="28"/>
      <c r="E41" s="90"/>
      <c r="F41" s="47"/>
      <c r="G41" s="27"/>
    </row>
    <row r="42" spans="1:7" ht="17.25" customHeight="1">
      <c r="A42" s="65" t="s">
        <v>21</v>
      </c>
      <c r="B42" s="24" t="s">
        <v>38</v>
      </c>
      <c r="C42" s="188">
        <v>0</v>
      </c>
      <c r="D42" s="28"/>
      <c r="E42" s="90"/>
      <c r="F42" s="47"/>
      <c r="G42" s="27"/>
    </row>
    <row r="43" spans="1:7" ht="16.5" customHeight="1">
      <c r="A43" s="66" t="s">
        <v>152</v>
      </c>
      <c r="B43" s="60" t="s">
        <v>153</v>
      </c>
      <c r="C43" s="188"/>
      <c r="D43" s="28"/>
      <c r="E43" s="90"/>
      <c r="F43" s="47"/>
      <c r="G43" s="27"/>
    </row>
    <row r="44" spans="1:7" ht="12" customHeight="1">
      <c r="A44" s="67" t="s">
        <v>154</v>
      </c>
      <c r="B44" s="181" t="s">
        <v>155</v>
      </c>
      <c r="C44" s="84">
        <v>24166.67</v>
      </c>
      <c r="D44" s="28"/>
      <c r="E44" s="90"/>
      <c r="F44" s="27"/>
      <c r="G44" s="27"/>
    </row>
    <row r="45" spans="1:7" ht="12.75">
      <c r="A45" s="67" t="s">
        <v>156</v>
      </c>
      <c r="B45" s="181" t="s">
        <v>157</v>
      </c>
      <c r="C45" s="188">
        <v>93810</v>
      </c>
      <c r="D45" s="28"/>
      <c r="E45" s="90"/>
      <c r="F45" s="46"/>
      <c r="G45" s="27"/>
    </row>
    <row r="46" spans="1:8" ht="12.75">
      <c r="A46" s="181"/>
      <c r="B46" s="181"/>
      <c r="C46" s="181"/>
      <c r="D46" s="27"/>
      <c r="E46" s="90"/>
      <c r="F46" s="41"/>
      <c r="G46" s="93"/>
      <c r="H46" s="26"/>
    </row>
    <row r="47" spans="1:8" ht="12.75">
      <c r="A47" s="18" t="s">
        <v>45</v>
      </c>
      <c r="B47" s="31" t="s">
        <v>43</v>
      </c>
      <c r="C47" s="219"/>
      <c r="D47" s="28"/>
      <c r="E47" s="90"/>
      <c r="F47" s="41"/>
      <c r="G47" s="93"/>
      <c r="H47" s="26"/>
    </row>
    <row r="48" spans="1:8" ht="12.75">
      <c r="A48" s="219" t="s">
        <v>44</v>
      </c>
      <c r="B48" s="32" t="s">
        <v>46</v>
      </c>
      <c r="C48" s="188">
        <f>4450+55200+47100</f>
        <v>106750</v>
      </c>
      <c r="D48" s="28"/>
      <c r="E48" s="90"/>
      <c r="F48" s="27"/>
      <c r="G48" s="93"/>
      <c r="H48" s="26"/>
    </row>
    <row r="49" spans="1:8" ht="12.75">
      <c r="A49" s="195" t="s">
        <v>56</v>
      </c>
      <c r="B49" s="31" t="s">
        <v>55</v>
      </c>
      <c r="C49" s="188"/>
      <c r="D49" s="28"/>
      <c r="E49" s="90"/>
      <c r="F49" s="46"/>
      <c r="G49" s="93"/>
      <c r="H49" s="26"/>
    </row>
    <row r="50" spans="1:8" ht="12.75">
      <c r="A50" s="193" t="s">
        <v>57</v>
      </c>
      <c r="B50" s="33" t="s">
        <v>58</v>
      </c>
      <c r="C50" s="188">
        <v>0</v>
      </c>
      <c r="D50" s="28"/>
      <c r="E50" s="90"/>
      <c r="F50" s="27"/>
      <c r="G50" s="93"/>
      <c r="H50" s="16"/>
    </row>
    <row r="51" spans="1:8" ht="12.75">
      <c r="A51" s="195" t="s">
        <v>73</v>
      </c>
      <c r="B51" s="31" t="s">
        <v>72</v>
      </c>
      <c r="C51" s="17"/>
      <c r="D51" s="47"/>
      <c r="E51" s="27"/>
      <c r="F51" s="27"/>
      <c r="G51" s="93"/>
      <c r="H51" s="16"/>
    </row>
    <row r="52" spans="1:8" ht="25.5">
      <c r="A52" s="193" t="s">
        <v>71</v>
      </c>
      <c r="B52" s="181" t="s">
        <v>183</v>
      </c>
      <c r="C52" s="188">
        <f>64900+44840</f>
        <v>109740</v>
      </c>
      <c r="D52" s="47"/>
      <c r="E52" s="27"/>
      <c r="F52" s="28"/>
      <c r="G52" s="93"/>
      <c r="H52" s="16"/>
    </row>
    <row r="53" spans="1:8" ht="25.5">
      <c r="A53" s="193" t="s">
        <v>162</v>
      </c>
      <c r="B53" s="181" t="s">
        <v>163</v>
      </c>
      <c r="C53" s="188">
        <v>0</v>
      </c>
      <c r="D53" s="28"/>
      <c r="E53" s="28"/>
      <c r="F53" s="28"/>
      <c r="G53" s="93"/>
      <c r="H53" s="16"/>
    </row>
    <row r="54" spans="1:8" ht="12.75">
      <c r="A54" s="193" t="s">
        <v>211</v>
      </c>
      <c r="B54" s="219" t="s">
        <v>212</v>
      </c>
      <c r="C54" s="194">
        <v>53564.92</v>
      </c>
      <c r="D54" s="28"/>
      <c r="E54" s="28"/>
      <c r="F54" s="28"/>
      <c r="G54" s="93"/>
      <c r="H54" s="16"/>
    </row>
    <row r="55" spans="1:8" ht="12.75">
      <c r="A55" s="195" t="s">
        <v>148</v>
      </c>
      <c r="B55" s="60" t="s">
        <v>150</v>
      </c>
      <c r="C55" s="70"/>
      <c r="D55" s="28"/>
      <c r="E55" s="28"/>
      <c r="F55" s="28"/>
      <c r="G55" s="93"/>
      <c r="H55" s="16"/>
    </row>
    <row r="56" spans="1:8" ht="12.75">
      <c r="A56" s="193" t="s">
        <v>149</v>
      </c>
      <c r="B56" s="181" t="s">
        <v>151</v>
      </c>
      <c r="C56" s="188">
        <v>0</v>
      </c>
      <c r="D56" s="28"/>
      <c r="E56" s="28"/>
      <c r="F56" s="28"/>
      <c r="G56" s="93"/>
      <c r="H56" s="16"/>
    </row>
    <row r="57" spans="1:8" ht="27" customHeight="1">
      <c r="A57" s="195" t="s">
        <v>190</v>
      </c>
      <c r="B57" s="196" t="s">
        <v>189</v>
      </c>
      <c r="C57" s="188"/>
      <c r="D57" s="28"/>
      <c r="E57" s="94"/>
      <c r="F57" s="28"/>
      <c r="G57" s="93"/>
      <c r="H57" s="16"/>
    </row>
    <row r="58" spans="1:8" ht="25.5">
      <c r="A58" s="188" t="s">
        <v>188</v>
      </c>
      <c r="B58" s="194" t="s">
        <v>187</v>
      </c>
      <c r="C58" s="188">
        <v>0</v>
      </c>
      <c r="D58" s="28"/>
      <c r="E58" s="27"/>
      <c r="F58" s="28"/>
      <c r="G58" s="93"/>
      <c r="H58" s="16"/>
    </row>
    <row r="59" spans="1:8" ht="27.75" customHeight="1">
      <c r="A59" s="188" t="s">
        <v>196</v>
      </c>
      <c r="B59" s="194" t="s">
        <v>199</v>
      </c>
      <c r="C59" s="188">
        <v>0</v>
      </c>
      <c r="D59" s="28"/>
      <c r="E59" s="94"/>
      <c r="F59" s="28"/>
      <c r="G59" s="28"/>
      <c r="H59" s="5"/>
    </row>
    <row r="60" spans="1:8" ht="18" customHeight="1">
      <c r="A60" s="188" t="s">
        <v>197</v>
      </c>
      <c r="B60" s="194" t="s">
        <v>198</v>
      </c>
      <c r="C60" s="188">
        <v>0</v>
      </c>
      <c r="D60" s="28"/>
      <c r="E60" s="27"/>
      <c r="F60" s="28"/>
      <c r="G60" s="94"/>
      <c r="H60" s="6"/>
    </row>
    <row r="61" spans="1:7" ht="27.75" customHeight="1">
      <c r="A61" s="66" t="s">
        <v>62</v>
      </c>
      <c r="B61" s="60" t="s">
        <v>63</v>
      </c>
      <c r="C61" s="50"/>
      <c r="D61" s="28"/>
      <c r="E61" s="27"/>
      <c r="F61" s="28"/>
      <c r="G61" s="94"/>
    </row>
    <row r="62" spans="1:7" ht="16.5" customHeight="1">
      <c r="A62" s="219" t="s">
        <v>60</v>
      </c>
      <c r="B62" s="219" t="s">
        <v>59</v>
      </c>
      <c r="C62" s="188">
        <f>674665+199628+3846316</f>
        <v>4720609</v>
      </c>
      <c r="D62" s="28"/>
      <c r="E62" s="41"/>
      <c r="F62" s="28"/>
      <c r="G62" s="94"/>
    </row>
    <row r="63" spans="1:7" ht="18" customHeight="1">
      <c r="A63" s="18" t="s">
        <v>48</v>
      </c>
      <c r="B63" s="60" t="s">
        <v>47</v>
      </c>
      <c r="C63" s="188"/>
      <c r="D63" s="28"/>
      <c r="E63" s="7"/>
      <c r="F63" s="28"/>
      <c r="G63" s="37"/>
    </row>
    <row r="64" spans="1:7" ht="18" customHeight="1">
      <c r="A64" s="193" t="s">
        <v>171</v>
      </c>
      <c r="B64" s="193" t="s">
        <v>170</v>
      </c>
      <c r="C64" s="188">
        <v>0</v>
      </c>
      <c r="D64" s="28"/>
      <c r="E64" s="7"/>
      <c r="F64" s="28"/>
      <c r="G64" s="37"/>
    </row>
    <row r="65" spans="1:7" ht="18" customHeight="1">
      <c r="A65" s="219" t="s">
        <v>61</v>
      </c>
      <c r="B65" s="219" t="s">
        <v>200</v>
      </c>
      <c r="C65" s="188">
        <v>0</v>
      </c>
      <c r="D65" s="28"/>
      <c r="E65" s="7"/>
      <c r="F65" s="28"/>
      <c r="G65" s="37"/>
    </row>
    <row r="66" spans="1:7" ht="18" customHeight="1">
      <c r="A66" s="195" t="s">
        <v>158</v>
      </c>
      <c r="B66" s="195" t="s">
        <v>159</v>
      </c>
      <c r="C66" s="188"/>
      <c r="D66" s="28"/>
      <c r="E66" s="7"/>
      <c r="F66" s="28"/>
      <c r="G66" s="37"/>
    </row>
    <row r="67" spans="1:7" ht="12.75">
      <c r="A67" s="195" t="s">
        <v>161</v>
      </c>
      <c r="B67" s="195" t="s">
        <v>147</v>
      </c>
      <c r="C67" s="188"/>
      <c r="D67" s="28"/>
      <c r="E67" s="21"/>
      <c r="F67" s="28"/>
      <c r="G67" s="28"/>
    </row>
    <row r="68" spans="1:7" ht="13.5" thickBot="1">
      <c r="A68" s="193" t="s">
        <v>160</v>
      </c>
      <c r="B68" s="193" t="s">
        <v>147</v>
      </c>
      <c r="C68" s="54">
        <v>0</v>
      </c>
      <c r="D68" s="28"/>
      <c r="E68" s="46"/>
      <c r="F68" s="40"/>
      <c r="G68" s="28"/>
    </row>
    <row r="69" spans="1:7" ht="15.75" thickBot="1">
      <c r="A69" s="65"/>
      <c r="B69" s="61" t="s">
        <v>22</v>
      </c>
      <c r="C69" s="86">
        <f>SUM(C40:C68)</f>
        <v>5343801.9</v>
      </c>
      <c r="D69" s="28"/>
      <c r="E69" s="21"/>
      <c r="F69" s="80"/>
      <c r="G69" s="28"/>
    </row>
    <row r="70" spans="1:7" ht="12.75">
      <c r="A70" s="219"/>
      <c r="B70" s="219"/>
      <c r="C70" s="55"/>
      <c r="D70" s="28"/>
      <c r="E70" s="27"/>
      <c r="F70" s="27"/>
      <c r="G70" s="28"/>
    </row>
    <row r="71" spans="1:7" ht="12.75">
      <c r="A71" s="18">
        <v>2.3</v>
      </c>
      <c r="B71" s="195" t="s">
        <v>75</v>
      </c>
      <c r="C71" s="219"/>
      <c r="D71" s="28"/>
      <c r="E71" s="28"/>
      <c r="F71" s="28"/>
      <c r="G71" s="28"/>
    </row>
    <row r="72" spans="1:7" ht="25.5">
      <c r="A72" s="195" t="s">
        <v>45</v>
      </c>
      <c r="B72" s="68" t="s">
        <v>96</v>
      </c>
      <c r="C72" s="70"/>
      <c r="D72" s="28"/>
      <c r="E72" s="37"/>
      <c r="F72" s="58"/>
      <c r="G72" s="28"/>
    </row>
    <row r="73" spans="1:7" ht="12.75">
      <c r="A73" s="195" t="s">
        <v>97</v>
      </c>
      <c r="B73" s="69" t="s">
        <v>98</v>
      </c>
      <c r="C73" s="70"/>
      <c r="D73" s="28"/>
      <c r="E73" s="28"/>
      <c r="F73" s="27"/>
      <c r="G73" s="28"/>
    </row>
    <row r="74" spans="1:7" ht="12.75">
      <c r="A74" s="219" t="s">
        <v>99</v>
      </c>
      <c r="B74" s="70" t="s">
        <v>98</v>
      </c>
      <c r="C74" s="188">
        <v>31375.2</v>
      </c>
      <c r="D74" s="28"/>
      <c r="E74" s="27"/>
      <c r="F74" s="41"/>
      <c r="G74" s="28"/>
    </row>
    <row r="75" spans="1:7" ht="12.75">
      <c r="A75" s="195" t="s">
        <v>133</v>
      </c>
      <c r="B75" s="69" t="s">
        <v>134</v>
      </c>
      <c r="C75" s="70"/>
      <c r="D75" s="28"/>
      <c r="E75" s="27"/>
      <c r="F75" s="80"/>
      <c r="G75" s="28"/>
    </row>
    <row r="76" spans="1:7" ht="12.75">
      <c r="A76" s="193" t="s">
        <v>137</v>
      </c>
      <c r="B76" s="71" t="s">
        <v>140</v>
      </c>
      <c r="C76" s="188">
        <v>128915</v>
      </c>
      <c r="D76" s="28"/>
      <c r="E76" s="21"/>
      <c r="F76" s="80"/>
      <c r="G76" s="28"/>
    </row>
    <row r="77" spans="1:7" ht="12.75">
      <c r="A77" s="193" t="s">
        <v>139</v>
      </c>
      <c r="B77" s="71" t="s">
        <v>138</v>
      </c>
      <c r="C77" s="188">
        <f>516604+203550</f>
        <v>720154</v>
      </c>
      <c r="D77" s="28"/>
      <c r="E77" s="28"/>
      <c r="F77" s="27"/>
      <c r="G77" s="28"/>
    </row>
    <row r="78" spans="1:7" ht="12.75">
      <c r="A78" s="193" t="s">
        <v>135</v>
      </c>
      <c r="B78" s="71" t="s">
        <v>136</v>
      </c>
      <c r="C78" s="188">
        <v>0</v>
      </c>
      <c r="D78" s="28"/>
      <c r="E78" s="28"/>
      <c r="F78" s="22"/>
      <c r="G78" s="28"/>
    </row>
    <row r="79" spans="1:7" ht="25.5">
      <c r="A79" s="195" t="s">
        <v>100</v>
      </c>
      <c r="B79" s="68" t="s">
        <v>101</v>
      </c>
      <c r="C79" s="70"/>
      <c r="D79" s="28"/>
      <c r="E79" s="21"/>
      <c r="F79" s="80"/>
      <c r="G79" s="28"/>
    </row>
    <row r="80" spans="1:7" ht="12.75">
      <c r="A80" s="193" t="s">
        <v>191</v>
      </c>
      <c r="B80" s="209" t="s">
        <v>192</v>
      </c>
      <c r="C80" s="188">
        <v>0</v>
      </c>
      <c r="D80" s="28"/>
      <c r="E80" s="27"/>
      <c r="F80" s="59"/>
      <c r="G80" s="27"/>
    </row>
    <row r="81" spans="1:7" ht="12.75">
      <c r="A81" s="219" t="s">
        <v>102</v>
      </c>
      <c r="B81" s="70" t="s">
        <v>103</v>
      </c>
      <c r="C81" s="188">
        <v>0</v>
      </c>
      <c r="D81" s="28"/>
      <c r="E81" s="58"/>
      <c r="F81" s="80"/>
      <c r="G81" s="28"/>
    </row>
    <row r="82" spans="1:7" ht="12.75">
      <c r="A82" s="219" t="s">
        <v>104</v>
      </c>
      <c r="B82" s="70" t="s">
        <v>105</v>
      </c>
      <c r="C82" s="188">
        <v>16767.8</v>
      </c>
      <c r="D82" s="28"/>
      <c r="E82" s="21"/>
      <c r="F82" s="80"/>
      <c r="G82" s="28"/>
    </row>
    <row r="83" spans="1:7" ht="12.75">
      <c r="A83" s="195" t="s">
        <v>106</v>
      </c>
      <c r="B83" s="69" t="s">
        <v>107</v>
      </c>
      <c r="C83" s="70"/>
      <c r="D83" s="28"/>
      <c r="E83" s="90"/>
      <c r="F83" s="80"/>
      <c r="G83" s="28"/>
    </row>
    <row r="84" spans="1:7" ht="12.75">
      <c r="A84" s="219" t="s">
        <v>108</v>
      </c>
      <c r="B84" s="70" t="s">
        <v>107</v>
      </c>
      <c r="C84" s="188">
        <v>0</v>
      </c>
      <c r="D84" s="28"/>
      <c r="E84" s="37"/>
      <c r="F84" s="80"/>
      <c r="G84" s="28"/>
    </row>
    <row r="85" spans="1:7" ht="25.5">
      <c r="A85" s="195" t="s">
        <v>78</v>
      </c>
      <c r="B85" s="60" t="s">
        <v>79</v>
      </c>
      <c r="C85" s="70"/>
      <c r="D85" s="28"/>
      <c r="E85" s="37"/>
      <c r="F85" s="80"/>
      <c r="G85" s="28"/>
    </row>
    <row r="86" spans="1:7" ht="12.75">
      <c r="A86" s="181" t="s">
        <v>74</v>
      </c>
      <c r="B86" s="181" t="s">
        <v>77</v>
      </c>
      <c r="C86" s="188">
        <v>41335.4</v>
      </c>
      <c r="D86" s="28"/>
      <c r="E86" s="21"/>
      <c r="F86" s="80"/>
      <c r="G86" s="28"/>
    </row>
    <row r="87" spans="1:7" ht="12.75">
      <c r="A87" s="181" t="s">
        <v>185</v>
      </c>
      <c r="B87" s="181" t="s">
        <v>186</v>
      </c>
      <c r="C87" s="188">
        <v>0</v>
      </c>
      <c r="D87" s="28"/>
      <c r="E87" s="21"/>
      <c r="F87" s="75"/>
      <c r="G87" s="28"/>
    </row>
    <row r="88" spans="1:7" ht="12.75">
      <c r="A88" s="219" t="s">
        <v>109</v>
      </c>
      <c r="B88" s="70" t="s">
        <v>110</v>
      </c>
      <c r="C88" s="188">
        <f>20178+354</f>
        <v>20532</v>
      </c>
      <c r="D88" s="95"/>
      <c r="E88" s="28"/>
      <c r="F88" s="80"/>
      <c r="G88" s="28"/>
    </row>
    <row r="89" spans="1:7" ht="25.5">
      <c r="A89" s="60" t="s">
        <v>111</v>
      </c>
      <c r="B89" s="68" t="s">
        <v>112</v>
      </c>
      <c r="C89" s="70"/>
      <c r="D89" s="28"/>
      <c r="E89" s="29"/>
      <c r="F89" s="80"/>
      <c r="G89" s="28"/>
    </row>
    <row r="90" spans="1:7" ht="25.5">
      <c r="A90" s="60" t="s">
        <v>113</v>
      </c>
      <c r="B90" s="68" t="s">
        <v>114</v>
      </c>
      <c r="C90" s="70"/>
      <c r="D90" s="28"/>
      <c r="E90" s="21"/>
      <c r="F90" s="80"/>
      <c r="G90" s="94"/>
    </row>
    <row r="91" spans="1:7" ht="12.75">
      <c r="A91" s="219" t="s">
        <v>115</v>
      </c>
      <c r="B91" s="70" t="s">
        <v>116</v>
      </c>
      <c r="C91" s="188">
        <v>0</v>
      </c>
      <c r="D91" s="28"/>
      <c r="E91" s="21"/>
      <c r="F91" s="80"/>
      <c r="G91" s="94"/>
    </row>
    <row r="92" spans="1:7" ht="12.75">
      <c r="A92" s="195" t="s">
        <v>117</v>
      </c>
      <c r="B92" s="69" t="s">
        <v>118</v>
      </c>
      <c r="C92" s="70"/>
      <c r="D92" s="28"/>
      <c r="E92" s="49"/>
      <c r="F92" s="80"/>
      <c r="G92" s="94"/>
    </row>
    <row r="93" spans="1:7" ht="12.75">
      <c r="A93" s="193" t="s">
        <v>205</v>
      </c>
      <c r="B93" s="71" t="s">
        <v>206</v>
      </c>
      <c r="C93" s="188">
        <v>0</v>
      </c>
      <c r="D93" s="28"/>
      <c r="E93" s="28"/>
      <c r="F93" s="28"/>
      <c r="G93" s="94"/>
    </row>
    <row r="94" spans="1:7" ht="12.75">
      <c r="A94" s="219" t="s">
        <v>119</v>
      </c>
      <c r="B94" s="70" t="s">
        <v>184</v>
      </c>
      <c r="C94" s="188">
        <v>49560</v>
      </c>
      <c r="D94" s="28"/>
      <c r="E94" s="27"/>
      <c r="F94" s="22"/>
      <c r="G94" s="28"/>
    </row>
    <row r="95" spans="1:7" ht="25.5">
      <c r="A95" s="195" t="s">
        <v>120</v>
      </c>
      <c r="B95" s="68" t="s">
        <v>121</v>
      </c>
      <c r="C95" s="70"/>
      <c r="D95" s="28"/>
      <c r="E95" s="59"/>
      <c r="F95" s="45"/>
      <c r="G95" s="94"/>
    </row>
    <row r="96" spans="1:7" ht="12.75">
      <c r="A96" s="193" t="s">
        <v>146</v>
      </c>
      <c r="B96" s="72" t="s">
        <v>145</v>
      </c>
      <c r="C96" s="188">
        <v>0</v>
      </c>
      <c r="D96" s="28"/>
      <c r="E96" s="41"/>
      <c r="F96" s="80"/>
      <c r="G96" s="28"/>
    </row>
    <row r="97" spans="1:7" ht="27" customHeight="1">
      <c r="A97" s="219" t="s">
        <v>122</v>
      </c>
      <c r="B97" s="70" t="s">
        <v>123</v>
      </c>
      <c r="C97" s="188">
        <v>2360</v>
      </c>
      <c r="D97" s="28"/>
      <c r="E97" s="41"/>
      <c r="F97" s="28"/>
      <c r="G97" s="28"/>
    </row>
    <row r="98" spans="1:7" ht="12.75">
      <c r="A98" s="219" t="s">
        <v>124</v>
      </c>
      <c r="B98" s="70" t="s">
        <v>125</v>
      </c>
      <c r="C98" s="188">
        <v>33984</v>
      </c>
      <c r="D98" s="28"/>
      <c r="E98" s="98"/>
      <c r="F98" s="27"/>
      <c r="G98" s="28"/>
    </row>
    <row r="99" spans="1:7" ht="25.5">
      <c r="A99" s="219" t="s">
        <v>180</v>
      </c>
      <c r="B99" s="73" t="s">
        <v>181</v>
      </c>
      <c r="C99" s="188">
        <v>4139151.51</v>
      </c>
      <c r="D99" s="28"/>
      <c r="E99" s="41"/>
      <c r="F99" s="28"/>
      <c r="G99" s="28"/>
    </row>
    <row r="100" spans="1:7" ht="26.25" customHeight="1">
      <c r="A100" s="195" t="s">
        <v>126</v>
      </c>
      <c r="B100" s="69" t="s">
        <v>127</v>
      </c>
      <c r="C100" s="70"/>
      <c r="D100" s="28"/>
      <c r="E100" s="41"/>
      <c r="F100" s="28"/>
      <c r="G100" s="28"/>
    </row>
    <row r="101" spans="1:7" ht="12.75">
      <c r="A101" s="219" t="s">
        <v>128</v>
      </c>
      <c r="B101" s="70" t="s">
        <v>129</v>
      </c>
      <c r="C101" s="188">
        <v>0</v>
      </c>
      <c r="D101" s="28"/>
      <c r="E101" s="41"/>
      <c r="F101" s="28"/>
      <c r="G101" s="28"/>
    </row>
    <row r="102" spans="1:7" ht="27" customHeight="1">
      <c r="A102" s="193" t="s">
        <v>142</v>
      </c>
      <c r="B102" s="72" t="s">
        <v>193</v>
      </c>
      <c r="C102" s="188">
        <v>819285.71</v>
      </c>
      <c r="D102" s="28"/>
      <c r="E102" s="41"/>
      <c r="F102" s="28"/>
      <c r="G102" s="28"/>
    </row>
    <row r="103" spans="1:7" ht="25.5">
      <c r="A103" s="219" t="s">
        <v>130</v>
      </c>
      <c r="B103" s="72" t="s">
        <v>177</v>
      </c>
      <c r="C103" s="188">
        <f>88500+1770</f>
        <v>90270</v>
      </c>
      <c r="D103" s="28"/>
      <c r="E103" s="41"/>
      <c r="F103" s="28"/>
      <c r="G103" s="28"/>
    </row>
    <row r="104" spans="1:7" ht="25.5">
      <c r="A104" s="193" t="s">
        <v>141</v>
      </c>
      <c r="B104" s="72" t="s">
        <v>172</v>
      </c>
      <c r="C104" s="188">
        <v>3349784</v>
      </c>
      <c r="D104" s="28"/>
      <c r="E104" s="41"/>
      <c r="F104" s="28"/>
      <c r="G104" s="28"/>
    </row>
    <row r="105" spans="1:7" ht="12.75">
      <c r="A105" s="193" t="s">
        <v>143</v>
      </c>
      <c r="B105" s="72" t="s">
        <v>144</v>
      </c>
      <c r="C105" s="188">
        <v>0</v>
      </c>
      <c r="D105" s="28"/>
      <c r="E105" s="41"/>
      <c r="F105" s="28"/>
      <c r="G105" s="28"/>
    </row>
    <row r="106" spans="1:7" ht="12.75">
      <c r="A106" s="219" t="s">
        <v>131</v>
      </c>
      <c r="B106" s="70" t="s">
        <v>132</v>
      </c>
      <c r="C106" s="188">
        <v>36285</v>
      </c>
      <c r="D106" s="28"/>
      <c r="E106" s="97"/>
      <c r="F106" s="28"/>
      <c r="G106" s="28"/>
    </row>
    <row r="107" spans="1:7" ht="12.75">
      <c r="A107" s="219" t="s">
        <v>215</v>
      </c>
      <c r="B107" s="71" t="s">
        <v>216</v>
      </c>
      <c r="C107" s="188">
        <v>26923.65</v>
      </c>
      <c r="D107" s="28"/>
      <c r="E107" s="41"/>
      <c r="F107" s="28"/>
      <c r="G107" s="28"/>
    </row>
    <row r="108" spans="1:7" ht="12.75">
      <c r="A108" s="219" t="s">
        <v>217</v>
      </c>
      <c r="B108" s="71" t="s">
        <v>218</v>
      </c>
      <c r="C108" s="188">
        <v>22148.6</v>
      </c>
      <c r="D108" s="28"/>
      <c r="E108" s="28"/>
      <c r="F108" s="28"/>
      <c r="G108" s="28"/>
    </row>
    <row r="109" spans="1:7" ht="13.5" thickBot="1">
      <c r="A109" s="219" t="s">
        <v>179</v>
      </c>
      <c r="B109" s="70" t="s">
        <v>127</v>
      </c>
      <c r="C109" s="87">
        <v>0</v>
      </c>
      <c r="D109" s="28"/>
      <c r="E109" s="28"/>
      <c r="F109" s="28"/>
      <c r="G109" s="28"/>
    </row>
    <row r="110" spans="1:7" ht="13.5" thickBot="1">
      <c r="A110" s="219"/>
      <c r="B110" s="195" t="s">
        <v>76</v>
      </c>
      <c r="C110" s="56">
        <f>SUM(C72:C109)</f>
        <v>9528831.870000001</v>
      </c>
      <c r="D110" s="28"/>
      <c r="E110" s="28"/>
      <c r="F110" s="28"/>
      <c r="G110" s="28"/>
    </row>
    <row r="111" spans="1:7" ht="12.75">
      <c r="A111" s="219"/>
      <c r="B111" s="219"/>
      <c r="C111" s="55"/>
      <c r="D111" s="28"/>
      <c r="E111" s="28"/>
      <c r="F111" s="28"/>
      <c r="G111" s="28"/>
    </row>
    <row r="112" spans="1:7" ht="12.75">
      <c r="A112" s="18">
        <v>2.4</v>
      </c>
      <c r="B112" s="195" t="s">
        <v>86</v>
      </c>
      <c r="C112" s="219"/>
      <c r="D112" s="28"/>
      <c r="E112" s="93"/>
      <c r="F112" s="28"/>
      <c r="G112" s="28"/>
    </row>
    <row r="113" spans="1:7" ht="25.5">
      <c r="A113" s="195" t="s">
        <v>87</v>
      </c>
      <c r="B113" s="60" t="s">
        <v>88</v>
      </c>
      <c r="C113" s="219"/>
      <c r="D113" s="28"/>
      <c r="E113" s="28"/>
      <c r="F113" s="28"/>
      <c r="G113" s="28"/>
    </row>
    <row r="114" spans="1:7" ht="39" thickBot="1">
      <c r="A114" s="219" t="s">
        <v>89</v>
      </c>
      <c r="B114" s="24" t="s">
        <v>90</v>
      </c>
      <c r="C114" s="54">
        <f>6107950+3727960</f>
        <v>9835910</v>
      </c>
      <c r="D114" s="28"/>
      <c r="E114" s="28"/>
      <c r="F114" s="28"/>
      <c r="G114" s="28"/>
    </row>
    <row r="115" spans="1:7" ht="13.5" thickBot="1">
      <c r="A115" s="219"/>
      <c r="B115" s="195" t="s">
        <v>93</v>
      </c>
      <c r="C115" s="56">
        <f>SUM(C113:C114)</f>
        <v>9835910</v>
      </c>
      <c r="D115" s="28"/>
      <c r="E115" s="28"/>
      <c r="F115" s="28"/>
      <c r="G115" s="28"/>
    </row>
    <row r="116" spans="1:7" ht="12.75">
      <c r="A116" s="219"/>
      <c r="B116" s="24"/>
      <c r="C116" s="55"/>
      <c r="D116" s="28"/>
      <c r="E116" s="28"/>
      <c r="F116" s="28"/>
      <c r="G116" s="94"/>
    </row>
    <row r="117" spans="1:7" ht="25.5">
      <c r="A117" s="18">
        <v>2.6</v>
      </c>
      <c r="B117" s="60" t="s">
        <v>80</v>
      </c>
      <c r="C117" s="219"/>
      <c r="D117" s="28"/>
      <c r="E117" s="94"/>
      <c r="F117" s="28"/>
      <c r="G117" s="94"/>
    </row>
    <row r="118" spans="1:7" ht="12.75">
      <c r="A118" s="195" t="s">
        <v>81</v>
      </c>
      <c r="B118" s="195" t="s">
        <v>82</v>
      </c>
      <c r="C118" s="219"/>
      <c r="D118" s="28"/>
      <c r="E118" s="94"/>
      <c r="F118" s="28"/>
      <c r="G118" s="94"/>
    </row>
    <row r="119" spans="1:7" ht="25.5">
      <c r="A119" s="193" t="s">
        <v>91</v>
      </c>
      <c r="B119" s="181" t="s">
        <v>92</v>
      </c>
      <c r="C119" s="228">
        <v>0</v>
      </c>
      <c r="D119" s="28"/>
      <c r="E119" s="94"/>
      <c r="F119" s="28"/>
      <c r="G119" s="37"/>
    </row>
    <row r="120" spans="1:7" ht="25.5">
      <c r="A120" s="193" t="s">
        <v>194</v>
      </c>
      <c r="B120" s="82" t="s">
        <v>195</v>
      </c>
      <c r="C120" s="188">
        <v>0</v>
      </c>
      <c r="D120" s="28"/>
      <c r="E120" s="94"/>
      <c r="F120" s="28"/>
      <c r="G120" s="37"/>
    </row>
    <row r="121" spans="1:7" ht="12.75">
      <c r="A121" s="193" t="s">
        <v>83</v>
      </c>
      <c r="B121" s="181" t="s">
        <v>84</v>
      </c>
      <c r="C121" s="85"/>
      <c r="D121" s="28"/>
      <c r="E121" s="37"/>
      <c r="F121" s="28"/>
      <c r="G121" s="37"/>
    </row>
    <row r="122" spans="1:7" ht="25.5">
      <c r="A122" s="193" t="s">
        <v>210</v>
      </c>
      <c r="B122" s="181" t="s">
        <v>213</v>
      </c>
      <c r="C122" s="188">
        <v>0</v>
      </c>
      <c r="D122" s="28"/>
      <c r="E122" s="100"/>
      <c r="F122" s="28"/>
      <c r="G122" s="94"/>
    </row>
    <row r="123" spans="1:7" ht="12.75">
      <c r="A123" s="195" t="s">
        <v>204</v>
      </c>
      <c r="B123" s="195" t="s">
        <v>95</v>
      </c>
      <c r="C123" s="85"/>
      <c r="D123" s="28"/>
      <c r="E123" s="41"/>
      <c r="F123" s="28"/>
      <c r="G123" s="94"/>
    </row>
    <row r="124" spans="1:7" ht="12.75">
      <c r="A124" s="219" t="s">
        <v>94</v>
      </c>
      <c r="B124" s="219" t="s">
        <v>95</v>
      </c>
      <c r="C124" s="228">
        <v>0</v>
      </c>
      <c r="D124" s="28"/>
      <c r="E124" s="96"/>
      <c r="F124" s="28"/>
      <c r="G124" s="94"/>
    </row>
    <row r="125" spans="1:7" ht="12.75">
      <c r="A125" s="195" t="s">
        <v>208</v>
      </c>
      <c r="B125" s="195" t="s">
        <v>207</v>
      </c>
      <c r="C125" s="228"/>
      <c r="D125" s="28"/>
      <c r="E125" s="93"/>
      <c r="F125" s="28"/>
      <c r="G125" s="94"/>
    </row>
    <row r="126" spans="1:7" ht="12.75">
      <c r="A126" s="219" t="s">
        <v>209</v>
      </c>
      <c r="B126" s="219" t="s">
        <v>207</v>
      </c>
      <c r="C126" s="188">
        <v>0</v>
      </c>
      <c r="D126" s="28"/>
      <c r="E126" s="101"/>
      <c r="F126" s="28"/>
      <c r="G126" s="94"/>
    </row>
    <row r="127" spans="1:7" ht="12.75">
      <c r="A127" s="195" t="s">
        <v>201</v>
      </c>
      <c r="B127" s="60" t="s">
        <v>202</v>
      </c>
      <c r="C127" s="228"/>
      <c r="D127" s="28"/>
      <c r="E127" s="94"/>
      <c r="F127" s="27"/>
      <c r="G127" s="37"/>
    </row>
    <row r="128" spans="1:7" ht="13.5" thickBot="1">
      <c r="A128" s="219" t="s">
        <v>203</v>
      </c>
      <c r="B128" s="181" t="s">
        <v>202</v>
      </c>
      <c r="C128" s="54">
        <v>0</v>
      </c>
      <c r="E128" s="80"/>
      <c r="F128" s="27"/>
      <c r="G128" s="28"/>
    </row>
    <row r="129" spans="1:7" ht="13.5" thickBot="1">
      <c r="A129" s="219"/>
      <c r="B129" s="195" t="s">
        <v>85</v>
      </c>
      <c r="C129" s="104">
        <v>0</v>
      </c>
      <c r="E129" s="27"/>
      <c r="F129" s="46"/>
      <c r="G129" s="28"/>
    </row>
    <row r="130" spans="1:7" ht="13.5" thickBot="1">
      <c r="A130" s="219"/>
      <c r="B130" s="219"/>
      <c r="C130" s="74"/>
      <c r="E130" s="27"/>
      <c r="F130" s="46"/>
      <c r="G130" s="28"/>
    </row>
    <row r="131" spans="1:7" ht="15.75" thickBot="1">
      <c r="A131" s="24"/>
      <c r="B131" s="61" t="s">
        <v>25</v>
      </c>
      <c r="C131" s="57">
        <f>C37+C69+C110+C115+C129</f>
        <v>61629430.22</v>
      </c>
      <c r="D131" s="28"/>
      <c r="E131" s="41"/>
      <c r="F131" s="47"/>
      <c r="G131" s="28"/>
    </row>
    <row r="132" spans="1:6" ht="15.75" thickTop="1">
      <c r="A132" s="98"/>
      <c r="B132" s="103"/>
      <c r="C132" s="248"/>
      <c r="E132" s="27"/>
      <c r="F132" s="48"/>
    </row>
    <row r="133" spans="1:6" ht="12.75">
      <c r="A133" s="205"/>
      <c r="B133" s="205"/>
      <c r="C133" s="165"/>
      <c r="E133" s="27"/>
      <c r="F133" s="40"/>
    </row>
    <row r="134" spans="1:6" ht="12.75">
      <c r="A134" s="205"/>
      <c r="B134" s="205"/>
      <c r="C134" s="249"/>
      <c r="E134" s="46"/>
      <c r="F134" s="40"/>
    </row>
    <row r="135" spans="1:6" ht="12.75">
      <c r="A135" s="205"/>
      <c r="B135" s="205"/>
      <c r="C135" s="250"/>
      <c r="E135" s="51"/>
      <c r="F135" s="40"/>
    </row>
    <row r="136" spans="1:6" ht="12.75">
      <c r="A136" s="205"/>
      <c r="B136" s="205"/>
      <c r="C136" s="165"/>
      <c r="E136" s="28"/>
      <c r="F136" s="41"/>
    </row>
    <row r="137" spans="1:6" ht="12.75">
      <c r="A137" s="235" t="s">
        <v>178</v>
      </c>
      <c r="B137" s="235"/>
      <c r="C137" s="251"/>
      <c r="E137" s="46"/>
      <c r="F137" s="37"/>
    </row>
    <row r="138" spans="1:6" ht="12.75">
      <c r="A138" s="236" t="s">
        <v>11</v>
      </c>
      <c r="B138" s="236"/>
      <c r="C138" s="252"/>
      <c r="D138" s="44"/>
      <c r="E138" s="52"/>
      <c r="F138" s="52"/>
    </row>
    <row r="139" spans="1:5" ht="12.75">
      <c r="A139" s="237"/>
      <c r="B139" s="237"/>
      <c r="C139" s="253"/>
      <c r="E139" s="16"/>
    </row>
    <row r="140" spans="1:3" ht="12.75">
      <c r="A140" s="237"/>
      <c r="B140" s="237"/>
      <c r="C140" s="253"/>
    </row>
    <row r="141" spans="1:3" ht="12.75">
      <c r="A141" s="205"/>
      <c r="B141" s="205"/>
      <c r="C141" s="165"/>
    </row>
    <row r="142" spans="1:9" ht="12.75">
      <c r="A142" s="205"/>
      <c r="B142" s="205"/>
      <c r="C142" s="165"/>
      <c r="D142" s="130"/>
      <c r="E142" s="130"/>
      <c r="F142" s="130"/>
      <c r="G142" s="130"/>
      <c r="H142" s="130"/>
      <c r="I142" s="130"/>
    </row>
    <row r="143" spans="1:9" ht="12.75">
      <c r="A143" s="205"/>
      <c r="B143" s="205"/>
      <c r="C143" s="165"/>
      <c r="D143" s="130"/>
      <c r="E143" s="130"/>
      <c r="F143" s="130"/>
      <c r="G143" s="130"/>
      <c r="H143" s="130"/>
      <c r="I143" s="130"/>
    </row>
    <row r="144" spans="1:9" ht="12.75">
      <c r="A144" s="205"/>
      <c r="B144" s="205"/>
      <c r="C144" s="165"/>
      <c r="D144" s="130"/>
      <c r="E144" s="130"/>
      <c r="F144" s="130"/>
      <c r="G144" s="130"/>
      <c r="H144" s="130"/>
      <c r="I144" s="130"/>
    </row>
    <row r="145" spans="1:9" ht="12.75">
      <c r="A145" s="205"/>
      <c r="B145" s="205"/>
      <c r="C145" s="165"/>
      <c r="D145" s="130"/>
      <c r="E145" s="130"/>
      <c r="F145" s="130"/>
      <c r="G145" s="130"/>
      <c r="H145" s="130"/>
      <c r="I145" s="130"/>
    </row>
    <row r="146" spans="1:9" ht="12.75">
      <c r="A146" s="124"/>
      <c r="B146" s="124"/>
      <c r="C146" s="254"/>
      <c r="D146" s="130"/>
      <c r="E146" s="130"/>
      <c r="F146" s="130"/>
      <c r="G146" s="130"/>
      <c r="H146" s="130"/>
      <c r="I146" s="130"/>
    </row>
    <row r="147" spans="1:9" ht="12.75">
      <c r="A147" s="125"/>
      <c r="B147" s="125"/>
      <c r="C147" s="255"/>
      <c r="D147" s="130"/>
      <c r="E147" s="130"/>
      <c r="F147" s="130"/>
      <c r="G147" s="130"/>
      <c r="H147" s="130"/>
      <c r="I147" s="130"/>
    </row>
    <row r="148" spans="1:9" ht="12.75">
      <c r="A148" s="238"/>
      <c r="B148" s="238"/>
      <c r="C148" s="256"/>
      <c r="D148" s="130"/>
      <c r="E148" s="130"/>
      <c r="F148" s="130"/>
      <c r="G148" s="130"/>
      <c r="H148" s="130"/>
      <c r="I148" s="130"/>
    </row>
    <row r="149" spans="1:9" ht="12.75" customHeight="1">
      <c r="A149" s="238"/>
      <c r="B149" s="238"/>
      <c r="C149" s="256"/>
      <c r="D149" s="130"/>
      <c r="E149" s="130"/>
      <c r="F149" s="130"/>
      <c r="G149" s="130"/>
      <c r="H149" s="130"/>
      <c r="I149" s="130"/>
    </row>
    <row r="150" spans="1:9" ht="12.75" customHeight="1">
      <c r="A150" s="239"/>
      <c r="B150" s="239"/>
      <c r="C150" s="257"/>
      <c r="D150" s="130"/>
      <c r="E150" s="130"/>
      <c r="F150" s="130"/>
      <c r="G150" s="130"/>
      <c r="H150" s="130"/>
      <c r="I150" s="130"/>
    </row>
    <row r="151" spans="1:9" ht="12.75" customHeight="1">
      <c r="A151" s="233" t="s">
        <v>221</v>
      </c>
      <c r="B151" s="233"/>
      <c r="C151" s="246"/>
      <c r="D151" s="130"/>
      <c r="E151" s="130"/>
      <c r="F151" s="130"/>
      <c r="G151" s="130"/>
      <c r="H151" s="130"/>
      <c r="I151" s="131"/>
    </row>
    <row r="152" spans="1:9" ht="12.75" customHeight="1">
      <c r="A152" s="126" t="s">
        <v>2</v>
      </c>
      <c r="B152" s="126"/>
      <c r="C152" s="258"/>
      <c r="D152" s="130"/>
      <c r="E152" s="130"/>
      <c r="F152" s="130"/>
      <c r="G152" s="135"/>
      <c r="H152" s="131"/>
      <c r="I152" s="130"/>
    </row>
    <row r="153" spans="1:9" ht="12.75">
      <c r="A153" s="233" t="s">
        <v>214</v>
      </c>
      <c r="B153" s="233"/>
      <c r="C153" s="246"/>
      <c r="D153" s="130"/>
      <c r="E153" s="130"/>
      <c r="F153" s="130"/>
      <c r="G153" s="135"/>
      <c r="H153" s="142"/>
      <c r="I153" s="130"/>
    </row>
    <row r="154" spans="1:9" ht="12.75">
      <c r="A154" s="126" t="s">
        <v>41</v>
      </c>
      <c r="B154" s="126"/>
      <c r="C154" s="258"/>
      <c r="D154" s="130"/>
      <c r="E154" s="130"/>
      <c r="F154" s="130"/>
      <c r="G154" s="135"/>
      <c r="H154" s="142"/>
      <c r="I154" s="130"/>
    </row>
    <row r="155" spans="1:9" ht="12.75">
      <c r="A155" s="231"/>
      <c r="B155" s="231"/>
      <c r="C155" s="259"/>
      <c r="D155" s="130"/>
      <c r="E155" s="130"/>
      <c r="F155" s="130"/>
      <c r="G155" s="135"/>
      <c r="H155" s="142"/>
      <c r="I155" s="130"/>
    </row>
    <row r="156" spans="1:9" ht="25.5">
      <c r="A156" s="168" t="s">
        <v>23</v>
      </c>
      <c r="B156" s="171" t="s">
        <v>0</v>
      </c>
      <c r="C156" s="168" t="s">
        <v>1</v>
      </c>
      <c r="D156" s="130"/>
      <c r="E156" s="130"/>
      <c r="F156" s="130"/>
      <c r="G156" s="135"/>
      <c r="H156" s="142"/>
      <c r="I156" s="130"/>
    </row>
    <row r="157" spans="1:9" ht="12.75">
      <c r="A157" s="173">
        <v>2.2</v>
      </c>
      <c r="B157" s="182" t="s">
        <v>17</v>
      </c>
      <c r="C157" s="181"/>
      <c r="D157" s="130"/>
      <c r="E157" s="130"/>
      <c r="F157" s="130"/>
      <c r="G157" s="135"/>
      <c r="H157" s="142"/>
      <c r="I157" s="130"/>
    </row>
    <row r="158" spans="1:9" ht="12.75">
      <c r="A158" s="173" t="s">
        <v>18</v>
      </c>
      <c r="B158" s="182" t="s">
        <v>222</v>
      </c>
      <c r="C158" s="181"/>
      <c r="D158" s="130"/>
      <c r="E158" s="130"/>
      <c r="F158" s="130"/>
      <c r="G158" s="135"/>
      <c r="H158" s="142"/>
      <c r="I158" s="122"/>
    </row>
    <row r="159" spans="1:9" ht="12.75">
      <c r="A159" s="174" t="s">
        <v>21</v>
      </c>
      <c r="B159" s="169" t="s">
        <v>223</v>
      </c>
      <c r="C159" s="181">
        <v>260.18</v>
      </c>
      <c r="D159" s="130"/>
      <c r="E159" s="130"/>
      <c r="F159" s="130"/>
      <c r="G159" s="135"/>
      <c r="H159" s="142"/>
      <c r="I159" s="122"/>
    </row>
    <row r="160" spans="1:9" ht="25.5">
      <c r="A160" s="173" t="s">
        <v>152</v>
      </c>
      <c r="B160" s="182" t="s">
        <v>153</v>
      </c>
      <c r="C160" s="181"/>
      <c r="D160" s="130"/>
      <c r="E160" s="130"/>
      <c r="F160" s="130"/>
      <c r="G160" s="135"/>
      <c r="H160" s="131"/>
      <c r="I160" s="122"/>
    </row>
    <row r="161" spans="1:9" ht="12.75">
      <c r="A161" s="174" t="s">
        <v>156</v>
      </c>
      <c r="B161" s="169" t="s">
        <v>224</v>
      </c>
      <c r="C161" s="151">
        <v>13560</v>
      </c>
      <c r="D161" s="130"/>
      <c r="E161" s="130"/>
      <c r="F161" s="130"/>
      <c r="G161" s="135"/>
      <c r="H161" s="130"/>
      <c r="I161" s="122"/>
    </row>
    <row r="162" spans="1:9" ht="12.75">
      <c r="A162" s="173" t="s">
        <v>56</v>
      </c>
      <c r="B162" s="182" t="s">
        <v>55</v>
      </c>
      <c r="C162" s="181"/>
      <c r="D162" s="141"/>
      <c r="E162" s="130"/>
      <c r="F162" s="141"/>
      <c r="G162" s="141"/>
      <c r="H162" s="143"/>
      <c r="I162" s="122"/>
    </row>
    <row r="163" spans="1:9" ht="12.75">
      <c r="A163" s="174" t="s">
        <v>225</v>
      </c>
      <c r="B163" s="169" t="s">
        <v>226</v>
      </c>
      <c r="C163" s="152">
        <v>0</v>
      </c>
      <c r="D163" s="130"/>
      <c r="E163" s="130"/>
      <c r="F163" s="130"/>
      <c r="G163" s="130"/>
      <c r="H163" s="131"/>
      <c r="I163" s="122"/>
    </row>
    <row r="164" spans="1:9" ht="12.75">
      <c r="A164" s="207" t="s">
        <v>148</v>
      </c>
      <c r="B164" s="207" t="s">
        <v>150</v>
      </c>
      <c r="C164" s="181"/>
      <c r="D164" s="130"/>
      <c r="E164" s="132"/>
      <c r="F164" s="130"/>
      <c r="G164" s="130"/>
      <c r="H164" s="131"/>
      <c r="I164" s="122"/>
    </row>
    <row r="165" spans="1:9" ht="12.75">
      <c r="A165" s="183" t="s">
        <v>227</v>
      </c>
      <c r="B165" s="183" t="s">
        <v>228</v>
      </c>
      <c r="C165" s="152">
        <v>0</v>
      </c>
      <c r="D165" s="130"/>
      <c r="E165" s="130"/>
      <c r="F165" s="130"/>
      <c r="G165" s="130"/>
      <c r="H165" s="131"/>
      <c r="I165" s="122"/>
    </row>
    <row r="166" spans="1:9" ht="24">
      <c r="A166" s="140" t="s">
        <v>229</v>
      </c>
      <c r="B166" s="140" t="s">
        <v>230</v>
      </c>
      <c r="C166" s="153"/>
      <c r="D166" s="130"/>
      <c r="E166" s="130"/>
      <c r="F166" s="130"/>
      <c r="G166" s="130"/>
      <c r="H166" s="130"/>
      <c r="I166" s="122"/>
    </row>
    <row r="167" spans="1:9" ht="25.5">
      <c r="A167" s="173" t="s">
        <v>190</v>
      </c>
      <c r="B167" s="173" t="s">
        <v>231</v>
      </c>
      <c r="C167" s="151"/>
      <c r="D167" s="130"/>
      <c r="E167" s="130"/>
      <c r="F167" s="130"/>
      <c r="G167" s="130"/>
      <c r="H167" s="130"/>
      <c r="I167" s="122"/>
    </row>
    <row r="168" spans="1:9" ht="25.5">
      <c r="A168" s="183" t="s">
        <v>188</v>
      </c>
      <c r="B168" s="208" t="s">
        <v>232</v>
      </c>
      <c r="C168" s="152">
        <v>0</v>
      </c>
      <c r="D168" s="130"/>
      <c r="E168" s="130"/>
      <c r="F168" s="130"/>
      <c r="G168" s="130"/>
      <c r="H168" s="130"/>
      <c r="I168" s="122"/>
    </row>
    <row r="169" spans="1:9" ht="38.25">
      <c r="A169" s="174" t="s">
        <v>196</v>
      </c>
      <c r="B169" s="174" t="s">
        <v>233</v>
      </c>
      <c r="C169" s="152">
        <v>0</v>
      </c>
      <c r="D169" s="130"/>
      <c r="E169" s="130"/>
      <c r="F169" s="130"/>
      <c r="G169" s="131"/>
      <c r="H169" s="131"/>
      <c r="I169" s="122"/>
    </row>
    <row r="170" spans="1:9" ht="12.75">
      <c r="A170" s="207" t="s">
        <v>234</v>
      </c>
      <c r="B170" s="207" t="s">
        <v>235</v>
      </c>
      <c r="C170" s="151"/>
      <c r="D170" s="130"/>
      <c r="E170" s="130"/>
      <c r="F170" s="131"/>
      <c r="G170" s="131"/>
      <c r="H170" s="130"/>
      <c r="I170" s="122"/>
    </row>
    <row r="171" spans="1:9" ht="12.75">
      <c r="A171" s="203" t="s">
        <v>236</v>
      </c>
      <c r="B171" s="203" t="s">
        <v>237</v>
      </c>
      <c r="C171" s="152">
        <v>0</v>
      </c>
      <c r="D171" s="130"/>
      <c r="E171" s="130"/>
      <c r="F171" s="130"/>
      <c r="G171" s="130"/>
      <c r="H171" s="130"/>
      <c r="I171" s="122"/>
    </row>
    <row r="172" spans="1:9" ht="12.75">
      <c r="A172" s="183" t="s">
        <v>238</v>
      </c>
      <c r="B172" s="183" t="s">
        <v>239</v>
      </c>
      <c r="C172" s="152">
        <v>19500</v>
      </c>
      <c r="D172" s="130"/>
      <c r="E172" s="130"/>
      <c r="F172" s="131"/>
      <c r="G172" s="130"/>
      <c r="H172" s="130"/>
      <c r="I172" s="122"/>
    </row>
    <row r="173" spans="1:9" ht="12.75">
      <c r="A173" s="207" t="s">
        <v>158</v>
      </c>
      <c r="B173" s="138" t="s">
        <v>240</v>
      </c>
      <c r="C173" s="154"/>
      <c r="D173" s="130"/>
      <c r="E173" s="130"/>
      <c r="F173" s="130"/>
      <c r="G173" s="130"/>
      <c r="H173" s="130"/>
      <c r="I173" s="122"/>
    </row>
    <row r="174" spans="1:9" ht="13.5" thickBot="1">
      <c r="A174" s="220" t="s">
        <v>160</v>
      </c>
      <c r="B174" s="137" t="s">
        <v>147</v>
      </c>
      <c r="C174" s="155"/>
      <c r="D174" s="130"/>
      <c r="E174" s="130"/>
      <c r="F174" s="130"/>
      <c r="G174" s="131"/>
      <c r="H174" s="122"/>
      <c r="I174" s="122"/>
    </row>
    <row r="175" spans="1:9" ht="13.5" thickBot="1">
      <c r="A175" s="172"/>
      <c r="B175" s="200" t="s">
        <v>22</v>
      </c>
      <c r="C175" s="156">
        <v>33320.18</v>
      </c>
      <c r="D175" s="130"/>
      <c r="E175" s="130"/>
      <c r="F175" s="130"/>
      <c r="G175" s="130"/>
      <c r="H175" s="122"/>
      <c r="I175" s="122"/>
    </row>
    <row r="176" spans="1:9" ht="12.75">
      <c r="A176" s="169"/>
      <c r="B176" s="182"/>
      <c r="C176" s="157"/>
      <c r="D176" s="130"/>
      <c r="E176" s="130"/>
      <c r="F176" s="131"/>
      <c r="G176" s="141"/>
      <c r="H176" s="122"/>
      <c r="I176" s="122"/>
    </row>
    <row r="177" spans="1:9" ht="12.75">
      <c r="A177" s="173">
        <v>2.3</v>
      </c>
      <c r="B177" s="182" t="s">
        <v>75</v>
      </c>
      <c r="C177" s="151"/>
      <c r="D177" s="130"/>
      <c r="E177" s="130"/>
      <c r="F177" s="131"/>
      <c r="G177" s="144"/>
      <c r="H177" s="122"/>
      <c r="I177" s="122"/>
    </row>
    <row r="178" spans="1:9" ht="25.5">
      <c r="A178" s="182" t="s">
        <v>45</v>
      </c>
      <c r="B178" s="182" t="s">
        <v>96</v>
      </c>
      <c r="C178" s="151"/>
      <c r="D178" s="130"/>
      <c r="E178" s="130"/>
      <c r="F178" s="148"/>
      <c r="G178" s="131"/>
      <c r="H178" s="122"/>
      <c r="I178" s="122"/>
    </row>
    <row r="179" spans="1:9" ht="12.75">
      <c r="A179" s="182" t="s">
        <v>97</v>
      </c>
      <c r="B179" s="182" t="s">
        <v>98</v>
      </c>
      <c r="C179" s="151"/>
      <c r="D179" s="130"/>
      <c r="E179" s="130"/>
      <c r="F179" s="149"/>
      <c r="G179" s="131"/>
      <c r="H179" s="122"/>
      <c r="I179" s="122"/>
    </row>
    <row r="180" spans="1:9" ht="12.75">
      <c r="A180" s="169" t="s">
        <v>99</v>
      </c>
      <c r="B180" s="169" t="s">
        <v>98</v>
      </c>
      <c r="C180" s="152">
        <v>7331.8</v>
      </c>
      <c r="D180" s="130"/>
      <c r="E180" s="130"/>
      <c r="F180" s="149"/>
      <c r="G180" s="131"/>
      <c r="H180" s="122"/>
      <c r="I180" s="122"/>
    </row>
    <row r="181" spans="1:9" ht="25.5">
      <c r="A181" s="169" t="s">
        <v>241</v>
      </c>
      <c r="B181" s="182" t="s">
        <v>242</v>
      </c>
      <c r="C181" s="152"/>
      <c r="D181" s="130"/>
      <c r="E181" s="130"/>
      <c r="F181" s="149"/>
      <c r="G181" s="131"/>
      <c r="H181" s="122"/>
      <c r="I181" s="122"/>
    </row>
    <row r="182" spans="1:9" ht="12.75">
      <c r="A182" s="169" t="s">
        <v>243</v>
      </c>
      <c r="B182" s="169" t="s">
        <v>244</v>
      </c>
      <c r="C182" s="152">
        <v>0</v>
      </c>
      <c r="D182" s="130"/>
      <c r="E182" s="130"/>
      <c r="F182" s="148"/>
      <c r="G182" s="147"/>
      <c r="H182" s="122"/>
      <c r="I182" s="122"/>
    </row>
    <row r="183" spans="1:9" ht="12.75">
      <c r="A183" s="182" t="s">
        <v>245</v>
      </c>
      <c r="B183" s="182" t="s">
        <v>246</v>
      </c>
      <c r="C183" s="152"/>
      <c r="D183" s="130"/>
      <c r="E183" s="130"/>
      <c r="F183" s="148"/>
      <c r="G183" s="147"/>
      <c r="H183" s="122"/>
      <c r="I183" s="122"/>
    </row>
    <row r="184" spans="1:9" ht="12.75">
      <c r="A184" s="169" t="s">
        <v>137</v>
      </c>
      <c r="B184" s="169" t="s">
        <v>140</v>
      </c>
      <c r="C184" s="152">
        <v>0</v>
      </c>
      <c r="D184" s="130"/>
      <c r="E184" s="130"/>
      <c r="F184" s="149"/>
      <c r="G184" s="147"/>
      <c r="H184" s="122"/>
      <c r="I184" s="122"/>
    </row>
    <row r="185" spans="1:9" ht="12.75">
      <c r="A185" s="169" t="s">
        <v>139</v>
      </c>
      <c r="B185" s="169" t="s">
        <v>247</v>
      </c>
      <c r="C185" s="152">
        <v>0</v>
      </c>
      <c r="D185" s="130"/>
      <c r="E185" s="130"/>
      <c r="F185" s="149"/>
      <c r="G185" s="147"/>
      <c r="H185" s="122"/>
      <c r="I185" s="122"/>
    </row>
    <row r="186" spans="1:9" ht="25.5">
      <c r="A186" s="207" t="s">
        <v>100</v>
      </c>
      <c r="B186" s="182" t="s">
        <v>248</v>
      </c>
      <c r="C186" s="158"/>
      <c r="D186" s="130"/>
      <c r="E186" s="130"/>
      <c r="F186" s="149"/>
      <c r="G186" s="147"/>
      <c r="H186" s="122"/>
      <c r="I186" s="122"/>
    </row>
    <row r="187" spans="1:9" ht="12.75">
      <c r="A187" s="203" t="s">
        <v>191</v>
      </c>
      <c r="B187" s="169" t="s">
        <v>249</v>
      </c>
      <c r="C187" s="152">
        <v>0</v>
      </c>
      <c r="D187" s="130"/>
      <c r="E187" s="130"/>
      <c r="F187" s="149"/>
      <c r="G187" s="147"/>
      <c r="H187" s="122"/>
      <c r="I187" s="122"/>
    </row>
    <row r="188" spans="1:9" ht="12.75">
      <c r="A188" s="203" t="s">
        <v>102</v>
      </c>
      <c r="B188" s="203" t="s">
        <v>103</v>
      </c>
      <c r="C188" s="152">
        <v>0</v>
      </c>
      <c r="D188" s="130"/>
      <c r="E188" s="130"/>
      <c r="F188" s="149"/>
      <c r="G188" s="147"/>
      <c r="H188" s="122"/>
      <c r="I188" s="122"/>
    </row>
    <row r="189" spans="1:9" ht="12.75">
      <c r="A189" s="183" t="s">
        <v>104</v>
      </c>
      <c r="B189" s="183" t="s">
        <v>105</v>
      </c>
      <c r="C189" s="152">
        <v>0</v>
      </c>
      <c r="D189" s="130"/>
      <c r="E189" s="130"/>
      <c r="F189" s="149"/>
      <c r="G189" s="147"/>
      <c r="H189" s="122"/>
      <c r="I189" s="122"/>
    </row>
    <row r="190" spans="1:9" ht="12.75">
      <c r="A190" s="138" t="s">
        <v>106</v>
      </c>
      <c r="B190" s="207" t="s">
        <v>107</v>
      </c>
      <c r="C190" s="219"/>
      <c r="D190" s="130"/>
      <c r="E190" s="130"/>
      <c r="F190" s="149"/>
      <c r="G190" s="131"/>
      <c r="H190" s="130"/>
      <c r="I190" s="130"/>
    </row>
    <row r="191" spans="1:9" ht="12.75">
      <c r="A191" s="183" t="s">
        <v>108</v>
      </c>
      <c r="B191" s="183" t="s">
        <v>107</v>
      </c>
      <c r="C191" s="152">
        <v>0</v>
      </c>
      <c r="D191" s="130"/>
      <c r="E191" s="130"/>
      <c r="F191" s="149"/>
      <c r="G191" s="131"/>
      <c r="H191" s="130"/>
      <c r="I191" s="130"/>
    </row>
    <row r="192" spans="1:9" ht="25.5">
      <c r="A192" s="182" t="s">
        <v>78</v>
      </c>
      <c r="B192" s="182" t="s">
        <v>79</v>
      </c>
      <c r="C192" s="151"/>
      <c r="D192" s="130"/>
      <c r="E192" s="130"/>
      <c r="F192" s="150"/>
      <c r="G192" s="144"/>
      <c r="H192" s="130"/>
      <c r="I192" s="130"/>
    </row>
    <row r="193" spans="1:9" ht="12.75">
      <c r="A193" s="169" t="s">
        <v>185</v>
      </c>
      <c r="B193" s="169" t="s">
        <v>186</v>
      </c>
      <c r="C193" s="152">
        <v>0</v>
      </c>
      <c r="D193" s="130"/>
      <c r="E193" s="130"/>
      <c r="F193" s="130"/>
      <c r="G193" s="131"/>
      <c r="H193" s="130"/>
      <c r="I193" s="130"/>
    </row>
    <row r="194" spans="1:9" ht="12.75">
      <c r="A194" s="169" t="s">
        <v>109</v>
      </c>
      <c r="B194" s="169" t="s">
        <v>110</v>
      </c>
      <c r="C194" s="152">
        <v>0</v>
      </c>
      <c r="D194" s="130"/>
      <c r="E194" s="130"/>
      <c r="F194" s="130"/>
      <c r="G194" s="129"/>
      <c r="H194" s="129"/>
      <c r="I194" s="129"/>
    </row>
    <row r="195" spans="1:9" ht="25.5">
      <c r="A195" s="182" t="s">
        <v>111</v>
      </c>
      <c r="B195" s="182" t="s">
        <v>112</v>
      </c>
      <c r="C195" s="151"/>
      <c r="D195" s="130"/>
      <c r="E195" s="130"/>
      <c r="F195" s="130"/>
      <c r="G195" s="136"/>
      <c r="H195" s="136"/>
      <c r="I195" s="136"/>
    </row>
    <row r="196" spans="1:9" ht="25.5">
      <c r="A196" s="182" t="s">
        <v>113</v>
      </c>
      <c r="B196" s="182" t="s">
        <v>114</v>
      </c>
      <c r="C196" s="151"/>
      <c r="D196" s="130"/>
      <c r="E196" s="130"/>
      <c r="F196" s="162"/>
      <c r="G196" s="136"/>
      <c r="H196" s="136"/>
      <c r="I196" s="136"/>
    </row>
    <row r="197" spans="1:9" ht="12.75">
      <c r="A197" s="203" t="s">
        <v>115</v>
      </c>
      <c r="B197" s="169" t="s">
        <v>116</v>
      </c>
      <c r="C197" s="152">
        <v>1826</v>
      </c>
      <c r="D197" s="130"/>
      <c r="E197" s="130"/>
      <c r="F197" s="162"/>
      <c r="G197" s="130"/>
      <c r="H197" s="130"/>
      <c r="I197" s="130"/>
    </row>
    <row r="198" spans="1:9" ht="12.75">
      <c r="A198" s="207" t="s">
        <v>117</v>
      </c>
      <c r="B198" s="182" t="s">
        <v>118</v>
      </c>
      <c r="C198" s="193"/>
      <c r="D198" s="130"/>
      <c r="E198" s="130"/>
      <c r="F198" s="162"/>
      <c r="G198" s="130"/>
      <c r="H198" s="130"/>
      <c r="I198" s="130"/>
    </row>
    <row r="199" spans="1:9" ht="12.75">
      <c r="A199" s="203" t="s">
        <v>205</v>
      </c>
      <c r="B199" s="169" t="s">
        <v>206</v>
      </c>
      <c r="C199" s="158">
        <v>1034.99</v>
      </c>
      <c r="D199" s="130"/>
      <c r="E199" s="130"/>
      <c r="F199" s="162"/>
      <c r="G199" s="130"/>
      <c r="H199" s="130"/>
      <c r="I199" s="130"/>
    </row>
    <row r="200" spans="1:9" ht="12.75">
      <c r="A200" s="203" t="s">
        <v>119</v>
      </c>
      <c r="B200" s="169" t="s">
        <v>250</v>
      </c>
      <c r="C200" s="152">
        <v>0</v>
      </c>
      <c r="D200" s="130"/>
      <c r="E200" s="130"/>
      <c r="F200" s="162"/>
      <c r="G200" s="130"/>
      <c r="H200" s="130"/>
      <c r="I200" s="130"/>
    </row>
    <row r="201" spans="1:9" ht="25.5">
      <c r="A201" s="182" t="s">
        <v>120</v>
      </c>
      <c r="B201" s="182" t="s">
        <v>121</v>
      </c>
      <c r="C201" s="151"/>
      <c r="D201" s="130"/>
      <c r="E201" s="130"/>
      <c r="F201" s="162"/>
      <c r="G201" s="130"/>
      <c r="H201" s="130"/>
      <c r="I201" s="130"/>
    </row>
    <row r="202" spans="1:9" ht="12.75">
      <c r="A202" s="169" t="s">
        <v>146</v>
      </c>
      <c r="B202" s="169" t="s">
        <v>145</v>
      </c>
      <c r="C202" s="152">
        <v>0</v>
      </c>
      <c r="D202" s="130"/>
      <c r="E202" s="130"/>
      <c r="F202" s="162"/>
      <c r="G202" s="130"/>
      <c r="H202" s="130"/>
      <c r="I202" s="130"/>
    </row>
    <row r="203" spans="1:9" ht="12.75">
      <c r="A203" s="203" t="s">
        <v>122</v>
      </c>
      <c r="B203" s="133" t="s">
        <v>123</v>
      </c>
      <c r="C203" s="152">
        <v>0</v>
      </c>
      <c r="D203" s="130"/>
      <c r="E203" s="130"/>
      <c r="F203" s="162"/>
      <c r="G203" s="130"/>
      <c r="H203" s="130"/>
      <c r="I203" s="130"/>
    </row>
    <row r="204" spans="1:9" ht="12.75">
      <c r="A204" s="207" t="s">
        <v>190</v>
      </c>
      <c r="B204" s="138" t="s">
        <v>251</v>
      </c>
      <c r="C204" s="152"/>
      <c r="D204" s="130"/>
      <c r="E204" s="130"/>
      <c r="F204" s="162"/>
      <c r="G204" s="130"/>
      <c r="H204" s="130"/>
      <c r="I204" s="130"/>
    </row>
    <row r="205" spans="1:9" ht="12.75">
      <c r="A205" s="203" t="s">
        <v>252</v>
      </c>
      <c r="B205" s="133" t="s">
        <v>253</v>
      </c>
      <c r="C205" s="152">
        <v>410</v>
      </c>
      <c r="D205" s="130"/>
      <c r="E205" s="130"/>
      <c r="F205" s="163"/>
      <c r="G205" s="130"/>
      <c r="H205" s="130"/>
      <c r="I205" s="130"/>
    </row>
    <row r="206" spans="1:9" ht="12.75">
      <c r="A206" s="169" t="s">
        <v>254</v>
      </c>
      <c r="B206" s="169" t="s">
        <v>125</v>
      </c>
      <c r="C206" s="152">
        <v>0</v>
      </c>
      <c r="D206" s="130"/>
      <c r="E206" s="130"/>
      <c r="F206" s="130"/>
      <c r="G206" s="122"/>
      <c r="H206" s="122"/>
      <c r="I206" s="122"/>
    </row>
    <row r="207" spans="1:9" ht="25.5">
      <c r="A207" s="169" t="s">
        <v>180</v>
      </c>
      <c r="B207" s="169" t="s">
        <v>255</v>
      </c>
      <c r="C207" s="152">
        <v>0</v>
      </c>
      <c r="D207" s="130"/>
      <c r="E207" s="130"/>
      <c r="F207" s="130"/>
      <c r="G207" s="122"/>
      <c r="H207" s="122"/>
      <c r="I207" s="122"/>
    </row>
    <row r="208" spans="1:9" ht="12.75">
      <c r="A208" s="169" t="s">
        <v>256</v>
      </c>
      <c r="B208" s="169" t="s">
        <v>257</v>
      </c>
      <c r="C208" s="152">
        <v>0</v>
      </c>
      <c r="D208" s="130"/>
      <c r="E208" s="130"/>
      <c r="F208" s="130"/>
      <c r="G208" s="122"/>
      <c r="H208" s="122"/>
      <c r="I208" s="122"/>
    </row>
    <row r="209" spans="1:9" ht="12.75">
      <c r="A209" s="182" t="s">
        <v>126</v>
      </c>
      <c r="B209" s="182" t="s">
        <v>127</v>
      </c>
      <c r="C209" s="151"/>
      <c r="D209" s="130"/>
      <c r="E209" s="130"/>
      <c r="F209" s="130"/>
      <c r="G209" s="122"/>
      <c r="H209" s="122"/>
      <c r="I209" s="122"/>
    </row>
    <row r="210" spans="1:9" ht="12.75">
      <c r="A210" s="169" t="s">
        <v>128</v>
      </c>
      <c r="B210" s="169" t="s">
        <v>129</v>
      </c>
      <c r="C210" s="152">
        <v>0</v>
      </c>
      <c r="D210" s="130"/>
      <c r="E210" s="130"/>
      <c r="F210" s="130"/>
      <c r="G210" s="122"/>
      <c r="H210" s="122"/>
      <c r="I210" s="122"/>
    </row>
    <row r="211" spans="1:9" ht="25.5">
      <c r="A211" s="198" t="s">
        <v>142</v>
      </c>
      <c r="B211" s="208" t="s">
        <v>258</v>
      </c>
      <c r="C211" s="152">
        <v>0</v>
      </c>
      <c r="D211" s="130"/>
      <c r="E211" s="130"/>
      <c r="F211" s="130"/>
      <c r="G211" s="122"/>
      <c r="H211" s="122"/>
      <c r="I211" s="122"/>
    </row>
    <row r="212" spans="1:9" ht="25.5">
      <c r="A212" s="198" t="s">
        <v>130</v>
      </c>
      <c r="B212" s="198" t="s">
        <v>259</v>
      </c>
      <c r="C212" s="152">
        <v>1001</v>
      </c>
      <c r="D212" s="130"/>
      <c r="E212" s="130"/>
      <c r="F212" s="130"/>
      <c r="G212" s="122"/>
      <c r="H212" s="122"/>
      <c r="I212" s="122"/>
    </row>
    <row r="213" spans="1:9" ht="12.75">
      <c r="A213" s="198" t="s">
        <v>143</v>
      </c>
      <c r="B213" s="198" t="s">
        <v>144</v>
      </c>
      <c r="C213" s="152">
        <v>0</v>
      </c>
      <c r="D213" s="130"/>
      <c r="E213" s="132"/>
      <c r="F213" s="131"/>
      <c r="G213" s="122"/>
      <c r="H213" s="122"/>
      <c r="I213" s="122"/>
    </row>
    <row r="214" spans="1:9" ht="12.75">
      <c r="A214" s="203" t="s">
        <v>131</v>
      </c>
      <c r="B214" s="203" t="s">
        <v>132</v>
      </c>
      <c r="C214" s="152">
        <v>4251.35</v>
      </c>
      <c r="D214" s="130"/>
      <c r="E214" s="130"/>
      <c r="F214" s="131"/>
      <c r="G214" s="122"/>
      <c r="H214" s="122"/>
      <c r="I214" s="122"/>
    </row>
    <row r="215" spans="1:9" ht="12.75">
      <c r="A215" s="203" t="s">
        <v>215</v>
      </c>
      <c r="B215" s="203" t="s">
        <v>216</v>
      </c>
      <c r="C215" s="152">
        <v>0</v>
      </c>
      <c r="D215" s="130"/>
      <c r="E215" s="130"/>
      <c r="F215" s="131"/>
      <c r="G215" s="122"/>
      <c r="H215" s="122"/>
      <c r="I215" s="122"/>
    </row>
    <row r="216" spans="1:9" ht="12.75">
      <c r="A216" s="203" t="s">
        <v>179</v>
      </c>
      <c r="B216" s="203" t="s">
        <v>127</v>
      </c>
      <c r="C216" s="152">
        <v>0</v>
      </c>
      <c r="D216" s="130"/>
      <c r="E216" s="130"/>
      <c r="F216" s="131"/>
      <c r="G216" s="122"/>
      <c r="H216" s="122"/>
      <c r="I216" s="122"/>
    </row>
    <row r="217" spans="1:9" ht="13.5" thickBot="1">
      <c r="A217" s="169"/>
      <c r="B217" s="182" t="s">
        <v>76</v>
      </c>
      <c r="C217" s="156">
        <v>15855.14</v>
      </c>
      <c r="D217" s="130"/>
      <c r="E217" s="130"/>
      <c r="F217" s="131"/>
      <c r="G217" s="122"/>
      <c r="H217" s="122"/>
      <c r="I217" s="122"/>
    </row>
    <row r="218" spans="1:9" ht="12.75">
      <c r="A218" s="169"/>
      <c r="B218" s="169"/>
      <c r="C218" s="176"/>
      <c r="D218" s="130"/>
      <c r="E218" s="145"/>
      <c r="F218" s="131"/>
      <c r="G218" s="122"/>
      <c r="H218" s="122"/>
      <c r="I218" s="122"/>
    </row>
    <row r="219" spans="1:9" ht="25.5">
      <c r="A219" s="173">
        <v>2.6</v>
      </c>
      <c r="B219" s="182" t="s">
        <v>80</v>
      </c>
      <c r="C219" s="176"/>
      <c r="D219" s="130"/>
      <c r="E219" s="145"/>
      <c r="F219" s="131"/>
      <c r="G219" s="122"/>
      <c r="H219" s="122"/>
      <c r="I219" s="122"/>
    </row>
    <row r="220" spans="1:9" ht="12.75">
      <c r="A220" s="182" t="s">
        <v>81</v>
      </c>
      <c r="B220" s="182" t="s">
        <v>82</v>
      </c>
      <c r="C220" s="181"/>
      <c r="D220" s="130"/>
      <c r="E220" s="145"/>
      <c r="F220" s="131"/>
      <c r="G220" s="122"/>
      <c r="H220" s="122"/>
      <c r="I220" s="122"/>
    </row>
    <row r="221" spans="1:9" ht="13.5" thickBot="1">
      <c r="A221" s="169" t="s">
        <v>83</v>
      </c>
      <c r="B221" s="169" t="s">
        <v>84</v>
      </c>
      <c r="C221" s="155">
        <v>0</v>
      </c>
      <c r="D221" s="130"/>
      <c r="E221" s="146"/>
      <c r="F221" s="131"/>
      <c r="G221" s="122"/>
      <c r="H221" s="122"/>
      <c r="I221" s="122"/>
    </row>
    <row r="222" spans="1:9" ht="13.5" customHeight="1" thickBot="1">
      <c r="A222" s="169"/>
      <c r="B222" s="182" t="s">
        <v>85</v>
      </c>
      <c r="C222" s="159">
        <v>0</v>
      </c>
      <c r="D222" s="130"/>
      <c r="E222" s="146"/>
      <c r="F222" s="131"/>
      <c r="G222" s="122"/>
      <c r="H222" s="122"/>
      <c r="I222" s="122"/>
    </row>
    <row r="223" spans="1:9" ht="13.5" thickBot="1">
      <c r="A223" s="169"/>
      <c r="B223" s="182"/>
      <c r="C223" s="160"/>
      <c r="D223" s="130"/>
      <c r="E223" s="132"/>
      <c r="F223" s="131"/>
      <c r="G223" s="122"/>
      <c r="H223" s="122"/>
      <c r="I223" s="122"/>
    </row>
    <row r="224" spans="1:9" ht="13.5" thickBot="1">
      <c r="A224" s="127" t="s">
        <v>260</v>
      </c>
      <c r="B224" s="128"/>
      <c r="C224" s="161">
        <v>49175.32</v>
      </c>
      <c r="D224" s="130"/>
      <c r="E224" s="132"/>
      <c r="F224" s="131"/>
      <c r="G224" s="122"/>
      <c r="H224" s="122"/>
      <c r="I224" s="122"/>
    </row>
    <row r="225" spans="1:9" ht="13.5" thickTop="1">
      <c r="A225" s="134"/>
      <c r="B225" s="139"/>
      <c r="C225" s="260"/>
      <c r="D225" s="130"/>
      <c r="E225" s="132"/>
      <c r="F225" s="131"/>
      <c r="G225" s="122"/>
      <c r="H225" s="122"/>
      <c r="I225" s="122"/>
    </row>
    <row r="226" spans="1:9" ht="12.75">
      <c r="A226" s="134"/>
      <c r="B226" s="139"/>
      <c r="C226" s="260"/>
      <c r="D226" s="130"/>
      <c r="E226" s="132"/>
      <c r="F226" s="131"/>
      <c r="G226" s="122"/>
      <c r="H226" s="122"/>
      <c r="I226" s="122"/>
    </row>
    <row r="227" spans="1:9" ht="12.75">
      <c r="A227" s="134"/>
      <c r="B227" s="139"/>
      <c r="C227" s="260"/>
      <c r="D227" s="130"/>
      <c r="E227" s="132"/>
      <c r="F227" s="131"/>
      <c r="G227" s="122"/>
      <c r="H227" s="122"/>
      <c r="I227" s="122"/>
    </row>
    <row r="228" spans="1:9" ht="12.75" customHeight="1">
      <c r="A228" s="134"/>
      <c r="B228" s="139"/>
      <c r="C228" s="260"/>
      <c r="D228" s="130"/>
      <c r="E228" s="130"/>
      <c r="F228" s="130"/>
      <c r="G228" s="122"/>
      <c r="H228" s="122"/>
      <c r="I228" s="122"/>
    </row>
    <row r="229" spans="1:9" ht="12.75" customHeight="1">
      <c r="A229" s="134"/>
      <c r="B229" s="139"/>
      <c r="C229" s="260"/>
      <c r="D229" s="130"/>
      <c r="E229" s="130"/>
      <c r="F229" s="130"/>
      <c r="G229" s="122"/>
      <c r="H229" s="122"/>
      <c r="I229" s="122"/>
    </row>
    <row r="230" spans="1:9" ht="12.75">
      <c r="A230" s="124" t="s">
        <v>178</v>
      </c>
      <c r="B230" s="124"/>
      <c r="C230" s="254"/>
      <c r="D230" s="130"/>
      <c r="E230" s="130"/>
      <c r="F230" s="130"/>
      <c r="G230" s="122"/>
      <c r="H230" s="122"/>
      <c r="I230" s="122"/>
    </row>
    <row r="231" spans="1:3" ht="12.75">
      <c r="A231" s="125" t="s">
        <v>11</v>
      </c>
      <c r="B231" s="125"/>
      <c r="C231" s="255"/>
    </row>
    <row r="232" spans="1:3" ht="12.75">
      <c r="A232" s="205"/>
      <c r="B232" s="205"/>
      <c r="C232" s="165"/>
    </row>
    <row r="233" spans="1:3" ht="12.75">
      <c r="A233" s="205"/>
      <c r="B233" s="205"/>
      <c r="C233" s="165"/>
    </row>
    <row r="234" spans="1:3" ht="12.75">
      <c r="A234" s="205"/>
      <c r="B234" s="205"/>
      <c r="C234" s="165"/>
    </row>
    <row r="235" spans="1:3" ht="12.75">
      <c r="A235" s="205"/>
      <c r="B235" s="205"/>
      <c r="C235" s="165"/>
    </row>
    <row r="236" spans="1:3" ht="12.75">
      <c r="A236" s="205"/>
      <c r="B236" s="205"/>
      <c r="C236" s="165"/>
    </row>
    <row r="237" spans="1:3" ht="12.75">
      <c r="A237" s="205"/>
      <c r="B237" s="205"/>
      <c r="C237" s="165"/>
    </row>
    <row r="238" spans="1:9" ht="12.75">
      <c r="A238" s="231"/>
      <c r="B238" s="231"/>
      <c r="C238" s="259"/>
      <c r="D238" s="167"/>
      <c r="E238" s="167"/>
      <c r="F238" s="167"/>
      <c r="G238" s="167"/>
      <c r="H238" s="167"/>
      <c r="I238" s="167"/>
    </row>
    <row r="239" spans="1:9" ht="12.75">
      <c r="A239" s="125"/>
      <c r="B239" s="125"/>
      <c r="C239" s="255"/>
      <c r="D239" s="167"/>
      <c r="E239" s="167"/>
      <c r="F239" s="167"/>
      <c r="G239" s="167"/>
      <c r="H239" s="167"/>
      <c r="I239" s="167"/>
    </row>
    <row r="240" spans="1:9" ht="12.75">
      <c r="A240" s="125"/>
      <c r="B240" s="125"/>
      <c r="C240" s="255"/>
      <c r="D240" s="167"/>
      <c r="E240" s="167"/>
      <c r="F240" s="167"/>
      <c r="G240" s="167"/>
      <c r="H240" s="167"/>
      <c r="I240" s="167"/>
    </row>
    <row r="241" spans="1:9" ht="12.75">
      <c r="A241" s="124"/>
      <c r="B241" s="124"/>
      <c r="C241" s="254"/>
      <c r="D241" s="167"/>
      <c r="E241" s="167"/>
      <c r="F241" s="167"/>
      <c r="G241" s="167"/>
      <c r="H241" s="167"/>
      <c r="I241" s="167"/>
    </row>
    <row r="242" spans="1:9" ht="12.75">
      <c r="A242" s="125"/>
      <c r="B242" s="125"/>
      <c r="C242" s="255"/>
      <c r="D242" s="167"/>
      <c r="E242" s="167"/>
      <c r="F242" s="167"/>
      <c r="G242" s="179"/>
      <c r="H242" s="167"/>
      <c r="I242" s="167"/>
    </row>
    <row r="243" spans="1:9" ht="12.75">
      <c r="A243" s="238"/>
      <c r="B243" s="238"/>
      <c r="C243" s="256"/>
      <c r="D243" s="167"/>
      <c r="E243" s="167"/>
      <c r="F243" s="167"/>
      <c r="G243" s="179"/>
      <c r="H243" s="167"/>
      <c r="I243" s="167"/>
    </row>
    <row r="244" spans="1:9" ht="12.75">
      <c r="A244" s="124" t="s">
        <v>261</v>
      </c>
      <c r="B244" s="124"/>
      <c r="C244" s="254"/>
      <c r="D244" s="167"/>
      <c r="E244" s="167"/>
      <c r="F244" s="167"/>
      <c r="G244" s="167"/>
      <c r="H244" s="167"/>
      <c r="I244" s="167"/>
    </row>
    <row r="245" spans="1:9" ht="12.75">
      <c r="A245" s="125" t="s">
        <v>2</v>
      </c>
      <c r="B245" s="125"/>
      <c r="C245" s="255"/>
      <c r="D245" s="167"/>
      <c r="E245" s="167"/>
      <c r="F245" s="167"/>
      <c r="G245" s="167"/>
      <c r="H245" s="167"/>
      <c r="I245" s="167"/>
    </row>
    <row r="246" spans="1:9" ht="12.75">
      <c r="A246" s="235" t="s">
        <v>214</v>
      </c>
      <c r="B246" s="235"/>
      <c r="C246" s="251"/>
      <c r="D246" s="167"/>
      <c r="E246" s="167"/>
      <c r="F246" s="167"/>
      <c r="G246" s="167"/>
      <c r="H246" s="167"/>
      <c r="I246" s="167"/>
    </row>
    <row r="247" spans="1:9" ht="12.75">
      <c r="A247" s="125" t="s">
        <v>41</v>
      </c>
      <c r="B247" s="125"/>
      <c r="C247" s="255"/>
      <c r="D247" s="167"/>
      <c r="E247" s="167"/>
      <c r="F247" s="189"/>
      <c r="G247" s="189"/>
      <c r="H247" s="167"/>
      <c r="I247" s="179"/>
    </row>
    <row r="248" spans="1:9" ht="25.5">
      <c r="A248" s="168" t="s">
        <v>23</v>
      </c>
      <c r="B248" s="171" t="s">
        <v>0</v>
      </c>
      <c r="C248" s="168" t="s">
        <v>1</v>
      </c>
      <c r="D248" s="167"/>
      <c r="E248" s="167"/>
      <c r="F248" s="190"/>
      <c r="G248" s="191"/>
      <c r="H248" s="167"/>
      <c r="I248" s="179"/>
    </row>
    <row r="249" spans="1:9" ht="12.75">
      <c r="A249" s="173">
        <v>2.2</v>
      </c>
      <c r="B249" s="182" t="s">
        <v>17</v>
      </c>
      <c r="C249" s="172"/>
      <c r="D249" s="167"/>
      <c r="E249" s="187"/>
      <c r="F249" s="192"/>
      <c r="G249" s="191"/>
      <c r="H249" s="167"/>
      <c r="I249" s="167"/>
    </row>
    <row r="250" spans="1:9" ht="25.5">
      <c r="A250" s="173" t="s">
        <v>152</v>
      </c>
      <c r="B250" s="182" t="s">
        <v>153</v>
      </c>
      <c r="C250" s="172"/>
      <c r="D250" s="167"/>
      <c r="E250" s="187"/>
      <c r="F250" s="192"/>
      <c r="G250" s="191"/>
      <c r="H250" s="167"/>
      <c r="I250" s="179"/>
    </row>
    <row r="251" spans="1:9" ht="12.75">
      <c r="A251" s="174" t="s">
        <v>154</v>
      </c>
      <c r="B251" s="169" t="s">
        <v>155</v>
      </c>
      <c r="C251" s="180">
        <v>0</v>
      </c>
      <c r="D251" s="167"/>
      <c r="E251" s="187"/>
      <c r="F251" s="192"/>
      <c r="G251" s="191"/>
      <c r="H251" s="167"/>
      <c r="I251" s="179"/>
    </row>
    <row r="252" spans="1:9" ht="12.75">
      <c r="A252" s="173" t="s">
        <v>148</v>
      </c>
      <c r="B252" s="182" t="s">
        <v>150</v>
      </c>
      <c r="C252" s="169"/>
      <c r="D252" s="167"/>
      <c r="E252" s="187"/>
      <c r="F252" s="192"/>
      <c r="G252" s="191"/>
      <c r="H252" s="167"/>
      <c r="I252" s="179"/>
    </row>
    <row r="253" spans="1:9" ht="12.75">
      <c r="A253" s="174" t="s">
        <v>227</v>
      </c>
      <c r="B253" s="169" t="s">
        <v>228</v>
      </c>
      <c r="C253" s="180">
        <v>0</v>
      </c>
      <c r="D253" s="167"/>
      <c r="E253" s="187"/>
      <c r="F253" s="192"/>
      <c r="G253" s="191"/>
      <c r="H253" s="167"/>
      <c r="I253" s="167"/>
    </row>
    <row r="254" spans="1:9" ht="38.25">
      <c r="A254" s="195" t="s">
        <v>229</v>
      </c>
      <c r="B254" s="196" t="s">
        <v>230</v>
      </c>
      <c r="C254" s="211"/>
      <c r="D254" s="167"/>
      <c r="E254" s="185"/>
      <c r="F254" s="192"/>
      <c r="G254" s="191"/>
      <c r="H254" s="167"/>
      <c r="I254" s="130"/>
    </row>
    <row r="255" spans="1:9" ht="25.5">
      <c r="A255" s="195" t="s">
        <v>190</v>
      </c>
      <c r="B255" s="196" t="s">
        <v>231</v>
      </c>
      <c r="C255" s="210"/>
      <c r="D255" s="167"/>
      <c r="E255" s="185"/>
      <c r="F255" s="192"/>
      <c r="G255" s="191"/>
      <c r="H255" s="167"/>
      <c r="I255" s="130"/>
    </row>
    <row r="256" spans="1:9" ht="25.5">
      <c r="A256" s="193" t="s">
        <v>188</v>
      </c>
      <c r="B256" s="209" t="s">
        <v>232</v>
      </c>
      <c r="C256" s="188">
        <v>0</v>
      </c>
      <c r="D256" s="167"/>
      <c r="E256" s="185"/>
      <c r="F256" s="192"/>
      <c r="G256" s="191"/>
      <c r="H256" s="167"/>
      <c r="I256" s="130"/>
    </row>
    <row r="257" spans="1:9" ht="38.25">
      <c r="A257" s="193" t="s">
        <v>196</v>
      </c>
      <c r="B257" s="194" t="s">
        <v>233</v>
      </c>
      <c r="C257" s="180">
        <v>2500</v>
      </c>
      <c r="D257" s="167"/>
      <c r="E257" s="185"/>
      <c r="F257" s="192"/>
      <c r="G257" s="191"/>
      <c r="H257" s="167"/>
      <c r="I257" s="130"/>
    </row>
    <row r="258" spans="1:9" ht="25.5">
      <c r="A258" s="195" t="s">
        <v>48</v>
      </c>
      <c r="B258" s="196" t="s">
        <v>262</v>
      </c>
      <c r="C258" s="225"/>
      <c r="D258" s="167"/>
      <c r="E258" s="185"/>
      <c r="F258" s="192"/>
      <c r="G258" s="191"/>
      <c r="H258" s="167"/>
      <c r="I258" s="130"/>
    </row>
    <row r="259" spans="1:9" ht="25.5">
      <c r="A259" s="193" t="s">
        <v>263</v>
      </c>
      <c r="B259" s="209" t="s">
        <v>264</v>
      </c>
      <c r="C259" s="180">
        <v>0</v>
      </c>
      <c r="D259" s="167"/>
      <c r="E259" s="185"/>
      <c r="F259" s="192"/>
      <c r="G259" s="191"/>
      <c r="H259" s="167"/>
      <c r="I259" s="130"/>
    </row>
    <row r="260" spans="1:9" ht="12.75">
      <c r="A260" s="173" t="s">
        <v>234</v>
      </c>
      <c r="B260" s="182" t="s">
        <v>235</v>
      </c>
      <c r="C260" s="228"/>
      <c r="D260" s="167"/>
      <c r="E260" s="167"/>
      <c r="F260" s="187"/>
      <c r="G260" s="186"/>
      <c r="H260" s="167"/>
      <c r="I260" s="130"/>
    </row>
    <row r="261" spans="1:9" ht="12.75">
      <c r="A261" s="197" t="s">
        <v>238</v>
      </c>
      <c r="B261" s="198" t="s">
        <v>239</v>
      </c>
      <c r="C261" s="180">
        <v>5692.97</v>
      </c>
      <c r="D261" s="167"/>
      <c r="E261" s="167"/>
      <c r="F261" s="192"/>
      <c r="G261" s="191"/>
      <c r="H261" s="167"/>
      <c r="I261" s="130"/>
    </row>
    <row r="262" spans="1:9" ht="12.75">
      <c r="A262" s="195" t="s">
        <v>158</v>
      </c>
      <c r="B262" s="201" t="s">
        <v>240</v>
      </c>
      <c r="C262" s="210"/>
      <c r="D262" s="167"/>
      <c r="E262" s="167"/>
      <c r="F262" s="190"/>
      <c r="G262" s="191"/>
      <c r="H262" s="167"/>
      <c r="I262" s="130"/>
    </row>
    <row r="263" spans="1:9" ht="13.5" thickBot="1">
      <c r="A263" s="193" t="s">
        <v>160</v>
      </c>
      <c r="B263" s="188" t="s">
        <v>147</v>
      </c>
      <c r="C263" s="229">
        <v>0</v>
      </c>
      <c r="D263" s="167"/>
      <c r="E263" s="191"/>
      <c r="F263" s="192"/>
      <c r="G263" s="191"/>
      <c r="H263" s="167"/>
      <c r="I263" s="130"/>
    </row>
    <row r="264" spans="1:9" ht="13.5" thickBot="1">
      <c r="A264" s="199"/>
      <c r="B264" s="200" t="s">
        <v>265</v>
      </c>
      <c r="C264" s="212">
        <v>8192.970000000001</v>
      </c>
      <c r="D264" s="167"/>
      <c r="E264" s="167"/>
      <c r="F264" s="226"/>
      <c r="G264" s="227"/>
      <c r="H264" s="167"/>
      <c r="I264" s="130"/>
    </row>
    <row r="265" spans="1:9" ht="12.75">
      <c r="A265" s="174"/>
      <c r="B265" s="182"/>
      <c r="C265" s="178"/>
      <c r="D265" s="167"/>
      <c r="E265" s="216"/>
      <c r="F265" s="186"/>
      <c r="G265" s="186"/>
      <c r="H265" s="167"/>
      <c r="I265" s="130"/>
    </row>
    <row r="266" spans="1:9" ht="12.75">
      <c r="A266" s="173">
        <v>2.3</v>
      </c>
      <c r="B266" s="182" t="s">
        <v>75</v>
      </c>
      <c r="C266" s="176"/>
      <c r="D266" s="167"/>
      <c r="E266" s="167"/>
      <c r="F266" s="185"/>
      <c r="G266" s="186"/>
      <c r="H266" s="179"/>
      <c r="I266" s="130"/>
    </row>
    <row r="267" spans="1:9" ht="25.5">
      <c r="A267" s="173" t="s">
        <v>45</v>
      </c>
      <c r="B267" s="182" t="s">
        <v>96</v>
      </c>
      <c r="C267" s="177"/>
      <c r="D267" s="167"/>
      <c r="E267" s="167"/>
      <c r="F267" s="185"/>
      <c r="G267" s="186"/>
      <c r="H267" s="167"/>
      <c r="I267" s="130"/>
    </row>
    <row r="268" spans="1:9" ht="12.75">
      <c r="A268" s="173" t="s">
        <v>97</v>
      </c>
      <c r="B268" s="217" t="s">
        <v>98</v>
      </c>
      <c r="C268" s="181"/>
      <c r="D268" s="167"/>
      <c r="E268" s="167"/>
      <c r="F268" s="185"/>
      <c r="G268" s="186"/>
      <c r="H268" s="179"/>
      <c r="I268" s="130"/>
    </row>
    <row r="269" spans="1:9" ht="12.75">
      <c r="A269" s="174" t="s">
        <v>99</v>
      </c>
      <c r="B269" s="218" t="s">
        <v>98</v>
      </c>
      <c r="C269" s="180">
        <v>0</v>
      </c>
      <c r="D269" s="167"/>
      <c r="E269" s="186"/>
      <c r="F269" s="187"/>
      <c r="G269" s="186"/>
      <c r="H269" s="179"/>
      <c r="I269" s="130"/>
    </row>
    <row r="270" spans="1:9" ht="12.75">
      <c r="A270" s="219" t="s">
        <v>243</v>
      </c>
      <c r="B270" s="219" t="s">
        <v>266</v>
      </c>
      <c r="C270" s="180">
        <v>0</v>
      </c>
      <c r="D270" s="167"/>
      <c r="E270" s="179"/>
      <c r="F270" s="187"/>
      <c r="G270" s="186"/>
      <c r="H270" s="179"/>
      <c r="I270" s="130"/>
    </row>
    <row r="271" spans="1:9" ht="12.75">
      <c r="A271" s="173" t="s">
        <v>245</v>
      </c>
      <c r="B271" s="182" t="s">
        <v>267</v>
      </c>
      <c r="C271" s="180">
        <v>0</v>
      </c>
      <c r="D271" s="167"/>
      <c r="E271" s="179"/>
      <c r="F271" s="192"/>
      <c r="G271" s="186"/>
      <c r="H271" s="179"/>
      <c r="I271" s="130"/>
    </row>
    <row r="272" spans="1:9" ht="12.75">
      <c r="A272" s="174" t="s">
        <v>137</v>
      </c>
      <c r="B272" s="169" t="s">
        <v>140</v>
      </c>
      <c r="C272" s="180"/>
      <c r="D272" s="167"/>
      <c r="E272" s="179"/>
      <c r="F272" s="192"/>
      <c r="G272" s="186"/>
      <c r="H272" s="179"/>
      <c r="I272" s="130"/>
    </row>
    <row r="273" spans="1:9" ht="12.75">
      <c r="A273" s="174" t="s">
        <v>139</v>
      </c>
      <c r="B273" s="193" t="s">
        <v>268</v>
      </c>
      <c r="C273" s="180">
        <v>0</v>
      </c>
      <c r="D273" s="167"/>
      <c r="E273" s="179"/>
      <c r="F273" s="187"/>
      <c r="G273" s="186"/>
      <c r="H273" s="179"/>
      <c r="I273" s="130"/>
    </row>
    <row r="274" spans="1:9" ht="12.75">
      <c r="A274" s="174" t="s">
        <v>269</v>
      </c>
      <c r="B274" s="193" t="s">
        <v>270</v>
      </c>
      <c r="C274" s="180">
        <v>5537</v>
      </c>
      <c r="D274" s="167"/>
      <c r="E274" s="179"/>
      <c r="F274" s="187"/>
      <c r="G274" s="186"/>
      <c r="H274" s="179"/>
      <c r="I274" s="130"/>
    </row>
    <row r="275" spans="1:9" ht="25.5">
      <c r="A275" s="173" t="s">
        <v>100</v>
      </c>
      <c r="B275" s="182" t="s">
        <v>101</v>
      </c>
      <c r="C275" s="225"/>
      <c r="D275" s="167"/>
      <c r="E275" s="179"/>
      <c r="F275" s="187"/>
      <c r="G275" s="186"/>
      <c r="H275" s="167"/>
      <c r="I275" s="130"/>
    </row>
    <row r="276" spans="1:9" ht="12.75">
      <c r="A276" s="183" t="s">
        <v>102</v>
      </c>
      <c r="B276" s="203" t="s">
        <v>103</v>
      </c>
      <c r="C276" s="180">
        <v>0</v>
      </c>
      <c r="D276" s="167"/>
      <c r="E276" s="179"/>
      <c r="F276" s="187"/>
      <c r="G276" s="186"/>
      <c r="H276" s="167"/>
      <c r="I276" s="130"/>
    </row>
    <row r="277" spans="1:9" ht="12.75">
      <c r="A277" s="174" t="s">
        <v>104</v>
      </c>
      <c r="B277" s="169" t="s">
        <v>105</v>
      </c>
      <c r="C277" s="180">
        <v>0</v>
      </c>
      <c r="D277" s="205"/>
      <c r="E277" s="206"/>
      <c r="F277" s="167"/>
      <c r="G277" s="167"/>
      <c r="H277" s="167"/>
      <c r="I277" s="130"/>
    </row>
    <row r="278" spans="1:9" ht="12.75">
      <c r="A278" s="173" t="s">
        <v>106</v>
      </c>
      <c r="B278" s="182" t="s">
        <v>107</v>
      </c>
      <c r="C278" s="188"/>
      <c r="D278" s="205"/>
      <c r="E278" s="206"/>
      <c r="F278" s="187"/>
      <c r="G278" s="186"/>
      <c r="H278" s="167"/>
      <c r="I278" s="130"/>
    </row>
    <row r="279" spans="1:9" ht="12.75">
      <c r="A279" s="197" t="s">
        <v>108</v>
      </c>
      <c r="B279" s="198" t="s">
        <v>107</v>
      </c>
      <c r="C279" s="180">
        <v>0</v>
      </c>
      <c r="D279" s="205"/>
      <c r="E279" s="206"/>
      <c r="F279" s="167"/>
      <c r="G279" s="167"/>
      <c r="H279" s="167"/>
      <c r="I279" s="130"/>
    </row>
    <row r="280" spans="1:9" ht="12.75">
      <c r="A280" s="207" t="s">
        <v>78</v>
      </c>
      <c r="B280" s="207" t="s">
        <v>79</v>
      </c>
      <c r="C280" s="183"/>
      <c r="D280" s="205"/>
      <c r="E280" s="205"/>
      <c r="F280" s="187"/>
      <c r="G280" s="186"/>
      <c r="H280" s="167"/>
      <c r="I280" s="130"/>
    </row>
    <row r="281" spans="1:9" ht="12.75">
      <c r="A281" s="203" t="s">
        <v>185</v>
      </c>
      <c r="B281" s="203" t="s">
        <v>186</v>
      </c>
      <c r="C281" s="180">
        <v>0</v>
      </c>
      <c r="D281" s="205"/>
      <c r="E281" s="205"/>
      <c r="F281" s="164"/>
      <c r="G281" s="164"/>
      <c r="H281" s="164"/>
      <c r="I281" s="130"/>
    </row>
    <row r="282" spans="1:9" ht="12.75">
      <c r="A282" s="183" t="s">
        <v>109</v>
      </c>
      <c r="B282" s="183" t="s">
        <v>110</v>
      </c>
      <c r="C282" s="180">
        <v>0</v>
      </c>
      <c r="D282" s="205"/>
      <c r="E282" s="205"/>
      <c r="F282" s="187"/>
      <c r="G282" s="186"/>
      <c r="H282" s="167"/>
      <c r="I282" s="130"/>
    </row>
    <row r="283" spans="1:9" ht="25.5">
      <c r="A283" s="207" t="s">
        <v>111</v>
      </c>
      <c r="B283" s="182" t="s">
        <v>112</v>
      </c>
      <c r="C283" s="180"/>
      <c r="D283" s="205"/>
      <c r="E283" s="205"/>
      <c r="F283" s="187"/>
      <c r="G283" s="186"/>
      <c r="H283" s="167"/>
      <c r="I283" s="130"/>
    </row>
    <row r="284" spans="1:9" ht="25.5">
      <c r="A284" s="207" t="s">
        <v>113</v>
      </c>
      <c r="B284" s="182" t="s">
        <v>114</v>
      </c>
      <c r="C284" s="180"/>
      <c r="D284" s="205"/>
      <c r="E284" s="205"/>
      <c r="F284" s="187"/>
      <c r="G284" s="186"/>
      <c r="H284" s="167"/>
      <c r="I284" s="130"/>
    </row>
    <row r="285" spans="1:9" ht="12.75">
      <c r="A285" s="183" t="s">
        <v>115</v>
      </c>
      <c r="B285" s="208" t="s">
        <v>116</v>
      </c>
      <c r="C285" s="180">
        <v>0</v>
      </c>
      <c r="D285" s="205"/>
      <c r="E285" s="205"/>
      <c r="F285" s="187"/>
      <c r="G285" s="186"/>
      <c r="H285" s="167"/>
      <c r="I285" s="130"/>
    </row>
    <row r="286" spans="1:9" ht="12.75">
      <c r="A286" s="207" t="s">
        <v>117</v>
      </c>
      <c r="B286" s="182" t="s">
        <v>118</v>
      </c>
      <c r="C286" s="180"/>
      <c r="D286" s="205"/>
      <c r="E286" s="205"/>
      <c r="F286" s="221"/>
      <c r="G286" s="192"/>
      <c r="H286" s="130"/>
      <c r="I286" s="130"/>
    </row>
    <row r="287" spans="1:9" ht="12.75">
      <c r="A287" s="203" t="s">
        <v>205</v>
      </c>
      <c r="B287" s="169" t="s">
        <v>206</v>
      </c>
      <c r="C287" s="180">
        <v>0</v>
      </c>
      <c r="D287" s="205"/>
      <c r="E287" s="205"/>
      <c r="F287" s="187"/>
      <c r="G287" s="186"/>
      <c r="H287" s="130"/>
      <c r="I287" s="130"/>
    </row>
    <row r="288" spans="1:9" ht="12.75">
      <c r="A288" s="183" t="s">
        <v>119</v>
      </c>
      <c r="B288" s="208" t="s">
        <v>250</v>
      </c>
      <c r="C288" s="180">
        <v>6723.5</v>
      </c>
      <c r="D288" s="205"/>
      <c r="E288" s="205"/>
      <c r="F288" s="187"/>
      <c r="G288" s="186"/>
      <c r="H288" s="130"/>
      <c r="I288" s="130"/>
    </row>
    <row r="289" spans="1:9" ht="12.75">
      <c r="A289" s="207" t="s">
        <v>271</v>
      </c>
      <c r="B289" s="182" t="s">
        <v>272</v>
      </c>
      <c r="C289" s="180"/>
      <c r="D289" s="205"/>
      <c r="E289" s="205"/>
      <c r="F289" s="187"/>
      <c r="G289" s="186"/>
      <c r="H289" s="130"/>
      <c r="I289" s="130"/>
    </row>
    <row r="290" spans="1:9" ht="12.75">
      <c r="A290" s="203" t="s">
        <v>273</v>
      </c>
      <c r="B290" s="169" t="s">
        <v>274</v>
      </c>
      <c r="C290" s="180">
        <v>0</v>
      </c>
      <c r="D290" s="205"/>
      <c r="E290" s="205"/>
      <c r="F290" s="187"/>
      <c r="G290" s="186"/>
      <c r="H290" s="130"/>
      <c r="I290" s="130"/>
    </row>
    <row r="291" spans="1:9" ht="25.5">
      <c r="A291" s="207" t="s">
        <v>120</v>
      </c>
      <c r="B291" s="182" t="s">
        <v>121</v>
      </c>
      <c r="C291" s="183"/>
      <c r="D291" s="205"/>
      <c r="E291" s="205"/>
      <c r="F291" s="187"/>
      <c r="G291" s="186"/>
      <c r="H291" s="130"/>
      <c r="I291" s="130"/>
    </row>
    <row r="292" spans="1:9" ht="12.75">
      <c r="A292" s="203" t="s">
        <v>146</v>
      </c>
      <c r="B292" s="169" t="s">
        <v>145</v>
      </c>
      <c r="C292" s="180">
        <v>0</v>
      </c>
      <c r="D292" s="205"/>
      <c r="E292" s="205"/>
      <c r="F292" s="167"/>
      <c r="G292" s="167"/>
      <c r="H292" s="130"/>
      <c r="I292" s="130"/>
    </row>
    <row r="293" spans="1:9" ht="12.75">
      <c r="A293" s="183" t="s">
        <v>122</v>
      </c>
      <c r="B293" s="183" t="s">
        <v>123</v>
      </c>
      <c r="C293" s="180">
        <v>0</v>
      </c>
      <c r="D293" s="205"/>
      <c r="E293" s="205"/>
      <c r="F293" s="187"/>
      <c r="G293" s="186"/>
      <c r="H293" s="130"/>
      <c r="I293" s="130"/>
    </row>
    <row r="294" spans="1:9" ht="12.75">
      <c r="A294" s="183" t="s">
        <v>124</v>
      </c>
      <c r="B294" s="183" t="s">
        <v>253</v>
      </c>
      <c r="C294" s="180">
        <v>0</v>
      </c>
      <c r="D294" s="205"/>
      <c r="E294" s="205"/>
      <c r="F294" s="187"/>
      <c r="G294" s="186"/>
      <c r="H294" s="130"/>
      <c r="I294" s="130"/>
    </row>
    <row r="295" spans="1:9" ht="12.75">
      <c r="A295" s="183" t="s">
        <v>254</v>
      </c>
      <c r="B295" s="183" t="s">
        <v>125</v>
      </c>
      <c r="C295" s="180">
        <v>0</v>
      </c>
      <c r="D295" s="205"/>
      <c r="E295" s="205"/>
      <c r="F295" s="187"/>
      <c r="G295" s="186"/>
      <c r="H295" s="130"/>
      <c r="I295" s="130"/>
    </row>
    <row r="296" spans="1:9" ht="12.75">
      <c r="A296" s="203" t="s">
        <v>180</v>
      </c>
      <c r="B296" s="203" t="s">
        <v>275</v>
      </c>
      <c r="C296" s="180">
        <v>0</v>
      </c>
      <c r="D296" s="205"/>
      <c r="E296" s="205"/>
      <c r="F296" s="187"/>
      <c r="G296" s="186"/>
      <c r="H296" s="130"/>
      <c r="I296" s="130"/>
    </row>
    <row r="297" spans="1:9" ht="12.75">
      <c r="A297" s="207" t="s">
        <v>126</v>
      </c>
      <c r="B297" s="207" t="s">
        <v>127</v>
      </c>
      <c r="C297" s="183"/>
      <c r="D297" s="205"/>
      <c r="E297" s="205"/>
      <c r="F297" s="187"/>
      <c r="G297" s="186"/>
      <c r="H297" s="130"/>
      <c r="I297" s="130"/>
    </row>
    <row r="298" spans="1:9" ht="12.75">
      <c r="A298" s="183" t="s">
        <v>128</v>
      </c>
      <c r="B298" s="183" t="s">
        <v>129</v>
      </c>
      <c r="C298" s="180">
        <v>0</v>
      </c>
      <c r="D298" s="205"/>
      <c r="E298" s="205"/>
      <c r="F298" s="187"/>
      <c r="G298" s="186"/>
      <c r="H298" s="130"/>
      <c r="I298" s="130"/>
    </row>
    <row r="299" spans="1:9" ht="25.5">
      <c r="A299" s="183" t="s">
        <v>142</v>
      </c>
      <c r="B299" s="208" t="s">
        <v>258</v>
      </c>
      <c r="C299" s="180">
        <v>0</v>
      </c>
      <c r="D299" s="205"/>
      <c r="E299" s="190"/>
      <c r="F299" s="191"/>
      <c r="G299" s="186"/>
      <c r="H299" s="130"/>
      <c r="I299" s="130"/>
    </row>
    <row r="300" spans="1:9" ht="25.5">
      <c r="A300" s="183" t="s">
        <v>130</v>
      </c>
      <c r="B300" s="208" t="s">
        <v>259</v>
      </c>
      <c r="C300" s="180">
        <v>0</v>
      </c>
      <c r="D300" s="205"/>
      <c r="E300" s="205"/>
      <c r="F300" s="187"/>
      <c r="G300" s="186"/>
      <c r="H300" s="130"/>
      <c r="I300" s="130"/>
    </row>
    <row r="301" spans="1:9" ht="25.5">
      <c r="A301" s="183" t="s">
        <v>141</v>
      </c>
      <c r="B301" s="208" t="s">
        <v>276</v>
      </c>
      <c r="C301" s="180">
        <v>1796.7</v>
      </c>
      <c r="D301" s="205"/>
      <c r="E301" s="205"/>
      <c r="F301" s="187"/>
      <c r="G301" s="186"/>
      <c r="H301" s="130"/>
      <c r="I301" s="130"/>
    </row>
    <row r="302" spans="1:9" ht="12.75">
      <c r="A302" s="183" t="s">
        <v>131</v>
      </c>
      <c r="B302" s="183" t="s">
        <v>132</v>
      </c>
      <c r="C302" s="180">
        <v>224.98</v>
      </c>
      <c r="D302" s="205"/>
      <c r="E302" s="205"/>
      <c r="F302" s="187"/>
      <c r="G302" s="186"/>
      <c r="H302" s="167"/>
      <c r="I302" s="130"/>
    </row>
    <row r="303" spans="1:9" ht="12.75">
      <c r="A303" s="220" t="s">
        <v>179</v>
      </c>
      <c r="B303" s="220" t="s">
        <v>277</v>
      </c>
      <c r="C303" s="180">
        <v>0</v>
      </c>
      <c r="D303" s="205"/>
      <c r="E303" s="205"/>
      <c r="F303" s="187"/>
      <c r="G303" s="186"/>
      <c r="H303" s="167"/>
      <c r="I303" s="130"/>
    </row>
    <row r="304" spans="1:9" ht="13.5" thickBot="1">
      <c r="A304" s="220" t="s">
        <v>278</v>
      </c>
      <c r="B304" s="220" t="s">
        <v>279</v>
      </c>
      <c r="C304" s="229">
        <v>0</v>
      </c>
      <c r="D304" s="205"/>
      <c r="E304" s="205"/>
      <c r="F304" s="187"/>
      <c r="G304" s="186"/>
      <c r="H304" s="167"/>
      <c r="I304" s="130"/>
    </row>
    <row r="305" spans="1:9" ht="13.5" thickBot="1">
      <c r="A305" s="204"/>
      <c r="B305" s="200" t="s">
        <v>76</v>
      </c>
      <c r="C305" s="212">
        <v>14282.18</v>
      </c>
      <c r="D305" s="167"/>
      <c r="E305" s="167"/>
      <c r="F305" s="167"/>
      <c r="G305" s="167"/>
      <c r="H305" s="167"/>
      <c r="I305" s="130"/>
    </row>
    <row r="306" spans="1:9" ht="12.75">
      <c r="A306" s="173"/>
      <c r="B306" s="173"/>
      <c r="C306" s="178"/>
      <c r="D306" s="167"/>
      <c r="E306" s="167"/>
      <c r="F306" s="167"/>
      <c r="G306" s="167"/>
      <c r="H306" s="167"/>
      <c r="I306" s="130"/>
    </row>
    <row r="307" spans="1:9" ht="12.75">
      <c r="A307" s="214">
        <v>2.6</v>
      </c>
      <c r="B307" s="240" t="s">
        <v>80</v>
      </c>
      <c r="C307" s="183"/>
      <c r="D307" s="167"/>
      <c r="E307" s="167"/>
      <c r="F307" s="167"/>
      <c r="G307" s="167"/>
      <c r="H307" s="167"/>
      <c r="I307" s="130"/>
    </row>
    <row r="308" spans="1:9" ht="12.75">
      <c r="A308" s="173" t="s">
        <v>81</v>
      </c>
      <c r="B308" s="215" t="s">
        <v>82</v>
      </c>
      <c r="C308" s="183"/>
      <c r="D308" s="167"/>
      <c r="E308" s="167"/>
      <c r="F308" s="167"/>
      <c r="G308" s="167"/>
      <c r="H308" s="179"/>
      <c r="I308" s="130"/>
    </row>
    <row r="309" spans="1:9" ht="25.5">
      <c r="A309" s="174" t="s">
        <v>91</v>
      </c>
      <c r="B309" s="224" t="s">
        <v>280</v>
      </c>
      <c r="C309" s="180">
        <v>0</v>
      </c>
      <c r="D309" s="167"/>
      <c r="E309" s="167"/>
      <c r="F309" s="167"/>
      <c r="G309" s="167"/>
      <c r="H309" s="179"/>
      <c r="I309" s="130"/>
    </row>
    <row r="310" spans="1:9" ht="25.5">
      <c r="A310" s="174" t="s">
        <v>194</v>
      </c>
      <c r="B310" s="224" t="s">
        <v>281</v>
      </c>
      <c r="C310" s="180"/>
      <c r="D310" s="167"/>
      <c r="E310" s="167"/>
      <c r="F310" s="167"/>
      <c r="G310" s="167"/>
      <c r="H310" s="179"/>
      <c r="I310" s="130"/>
    </row>
    <row r="311" spans="1:9" ht="12.75">
      <c r="A311" s="174" t="s">
        <v>83</v>
      </c>
      <c r="B311" s="174" t="s">
        <v>84</v>
      </c>
      <c r="C311" s="180">
        <v>0</v>
      </c>
      <c r="D311" s="167"/>
      <c r="E311" s="167"/>
      <c r="F311" s="167"/>
      <c r="G311" s="167"/>
      <c r="H311" s="167"/>
      <c r="I311" s="130"/>
    </row>
    <row r="312" spans="1:9" ht="12.75">
      <c r="A312" s="173" t="s">
        <v>282</v>
      </c>
      <c r="B312" s="173" t="s">
        <v>283</v>
      </c>
      <c r="C312" s="180">
        <v>0</v>
      </c>
      <c r="D312" s="167"/>
      <c r="E312" s="167"/>
      <c r="F312" s="167"/>
      <c r="G312" s="167"/>
      <c r="H312" s="167"/>
      <c r="I312" s="130"/>
    </row>
    <row r="313" spans="1:9" ht="13.5" thickBot="1">
      <c r="A313" s="174" t="s">
        <v>203</v>
      </c>
      <c r="B313" s="174" t="s">
        <v>284</v>
      </c>
      <c r="C313" s="229">
        <v>7500</v>
      </c>
      <c r="D313" s="167"/>
      <c r="E313" s="167"/>
      <c r="F313" s="167"/>
      <c r="G313" s="167"/>
      <c r="H313" s="167"/>
      <c r="I313" s="130"/>
    </row>
    <row r="314" spans="1:9" ht="13.5" thickBot="1">
      <c r="A314" s="174"/>
      <c r="B314" s="173" t="s">
        <v>85</v>
      </c>
      <c r="C314" s="213">
        <v>7500</v>
      </c>
      <c r="D314" s="167"/>
      <c r="E314" s="222"/>
      <c r="F314" s="167"/>
      <c r="G314" s="202"/>
      <c r="H314" s="179"/>
      <c r="I314" s="130"/>
    </row>
    <row r="315" spans="1:9" ht="13.5" thickBot="1">
      <c r="A315" s="174"/>
      <c r="B315" s="174"/>
      <c r="C315" s="184"/>
      <c r="D315" s="167"/>
      <c r="E315" s="222"/>
      <c r="F315" s="167"/>
      <c r="G315" s="167"/>
      <c r="H315" s="167"/>
      <c r="I315" s="130"/>
    </row>
    <row r="316" spans="1:9" ht="13.5" thickBot="1">
      <c r="A316" s="123" t="s">
        <v>285</v>
      </c>
      <c r="B316" s="123"/>
      <c r="C316" s="175">
        <v>29975.15</v>
      </c>
      <c r="D316" s="167"/>
      <c r="E316" s="223"/>
      <c r="F316" s="167"/>
      <c r="G316" s="167"/>
      <c r="H316" s="167"/>
      <c r="I316" s="130"/>
    </row>
    <row r="317" spans="1:9" ht="13.5" thickTop="1">
      <c r="A317" s="230"/>
      <c r="B317" s="230"/>
      <c r="C317" s="261"/>
      <c r="D317" s="167"/>
      <c r="E317" s="223"/>
      <c r="F317" s="167"/>
      <c r="G317" s="167"/>
      <c r="H317" s="167"/>
      <c r="I317" s="130"/>
    </row>
    <row r="318" spans="1:9" ht="12.75">
      <c r="A318" s="230"/>
      <c r="B318" s="230"/>
      <c r="C318" s="261"/>
      <c r="D318" s="167"/>
      <c r="E318" s="223"/>
      <c r="F318" s="167"/>
      <c r="G318" s="167"/>
      <c r="H318" s="167"/>
      <c r="I318" s="130"/>
    </row>
    <row r="319" spans="1:9" ht="12.75">
      <c r="A319" s="230"/>
      <c r="B319" s="230"/>
      <c r="C319" s="261"/>
      <c r="D319" s="167"/>
      <c r="E319" s="223"/>
      <c r="F319" s="167"/>
      <c r="G319" s="167"/>
      <c r="H319" s="167"/>
      <c r="I319" s="130"/>
    </row>
    <row r="320" spans="1:9" ht="12.75">
      <c r="A320" s="170"/>
      <c r="B320" s="170"/>
      <c r="C320" s="261"/>
      <c r="D320" s="167"/>
      <c r="E320" s="167"/>
      <c r="F320" s="167"/>
      <c r="G320" s="167"/>
      <c r="H320" s="167"/>
      <c r="I320" s="130"/>
    </row>
    <row r="321" spans="1:9" ht="12.75">
      <c r="A321" s="170"/>
      <c r="B321" s="170"/>
      <c r="C321" s="261"/>
      <c r="D321" s="167"/>
      <c r="E321" s="167"/>
      <c r="F321" s="167"/>
      <c r="G321" s="167"/>
      <c r="H321" s="167"/>
      <c r="I321" s="130"/>
    </row>
    <row r="322" spans="1:9" ht="12.75">
      <c r="A322" s="235" t="s">
        <v>178</v>
      </c>
      <c r="B322" s="235"/>
      <c r="C322" s="251"/>
      <c r="D322" s="167"/>
      <c r="E322" s="167"/>
      <c r="F322" s="167"/>
      <c r="G322" s="167"/>
      <c r="H322" s="167"/>
      <c r="I322" s="130"/>
    </row>
    <row r="323" spans="1:9" ht="12.75">
      <c r="A323" s="241" t="s">
        <v>11</v>
      </c>
      <c r="B323" s="241"/>
      <c r="C323" s="262"/>
      <c r="D323" s="167"/>
      <c r="E323" s="167"/>
      <c r="F323" s="167"/>
      <c r="G323" s="167"/>
      <c r="H323" s="167"/>
      <c r="I323" s="130"/>
    </row>
    <row r="324" spans="1:9" ht="12.75">
      <c r="A324" s="166"/>
      <c r="B324" s="166"/>
      <c r="C324" s="166"/>
      <c r="D324" s="167"/>
      <c r="E324" s="167"/>
      <c r="F324" s="167"/>
      <c r="G324" s="167"/>
      <c r="H324" s="179"/>
      <c r="I324" s="130"/>
    </row>
    <row r="325" spans="1:9" ht="12.75">
      <c r="A325" s="130"/>
      <c r="B325" s="130"/>
      <c r="C325" s="130"/>
      <c r="D325" s="130"/>
      <c r="E325" s="130"/>
      <c r="F325" s="130"/>
      <c r="G325" s="130"/>
      <c r="H325" s="130"/>
      <c r="I325" s="130"/>
    </row>
    <row r="326" spans="1:9" ht="12.75">
      <c r="A326" s="105"/>
      <c r="B326" s="105"/>
      <c r="C326" s="105"/>
      <c r="D326" s="167"/>
      <c r="E326" s="167"/>
      <c r="F326" s="167"/>
      <c r="G326" s="167"/>
      <c r="H326" s="167"/>
      <c r="I326" s="130"/>
    </row>
    <row r="327" spans="1:9" ht="12.75">
      <c r="A327" s="166"/>
      <c r="B327" s="166"/>
      <c r="C327" s="166"/>
      <c r="D327" s="167"/>
      <c r="E327" s="167"/>
      <c r="F327" s="167"/>
      <c r="G327" s="167"/>
      <c r="H327" s="179"/>
      <c r="I327" s="130"/>
    </row>
    <row r="328" spans="1:9" ht="12.75">
      <c r="A328" s="130"/>
      <c r="B328" s="130"/>
      <c r="C328" s="130"/>
      <c r="D328" s="130"/>
      <c r="E328" s="130"/>
      <c r="F328" s="130"/>
      <c r="G328" s="130"/>
      <c r="H328" s="130"/>
      <c r="I328" s="130"/>
    </row>
    <row r="329" spans="1:9" ht="12.75">
      <c r="A329" s="130"/>
      <c r="B329" s="130"/>
      <c r="C329" s="130"/>
      <c r="D329" s="130"/>
      <c r="E329" s="130"/>
      <c r="F329" s="130"/>
      <c r="G329" s="130"/>
      <c r="H329" s="130"/>
      <c r="I329" s="130"/>
    </row>
    <row r="330" spans="1:9" ht="12.75">
      <c r="A330" s="130"/>
      <c r="B330" s="130"/>
      <c r="C330" s="130"/>
      <c r="D330" s="130"/>
      <c r="E330" s="130"/>
      <c r="F330" s="130"/>
      <c r="G330" s="130"/>
      <c r="H330" s="130"/>
      <c r="I330" s="130"/>
    </row>
    <row r="331" spans="1:9" ht="12.75">
      <c r="A331" s="167"/>
      <c r="B331" s="167"/>
      <c r="C331" s="167"/>
      <c r="D331" s="167"/>
      <c r="E331" s="167"/>
      <c r="F331" s="167"/>
      <c r="G331" s="167"/>
      <c r="H331" s="179"/>
      <c r="I331" s="130"/>
    </row>
    <row r="332" spans="1:9" ht="12.75">
      <c r="A332" s="167"/>
      <c r="B332" s="167"/>
      <c r="C332" s="167"/>
      <c r="D332" s="167"/>
      <c r="E332" s="167"/>
      <c r="F332" s="167"/>
      <c r="G332" s="167"/>
      <c r="H332" s="179"/>
      <c r="I332" s="130"/>
    </row>
    <row r="333" spans="1:9" ht="12.75">
      <c r="A333" s="130"/>
      <c r="B333" s="130"/>
      <c r="C333" s="130"/>
      <c r="D333" s="130"/>
      <c r="E333" s="130"/>
      <c r="F333" s="130"/>
      <c r="G333" s="130"/>
      <c r="H333" s="130"/>
      <c r="I333" s="130"/>
    </row>
    <row r="334" spans="1:9" ht="12.75">
      <c r="A334" s="130"/>
      <c r="B334" s="130"/>
      <c r="C334" s="130"/>
      <c r="D334" s="130"/>
      <c r="E334" s="130"/>
      <c r="F334" s="130"/>
      <c r="G334" s="130"/>
      <c r="H334" s="130"/>
      <c r="I334" s="130"/>
    </row>
    <row r="335" spans="1:9" ht="12.75">
      <c r="A335" s="130"/>
      <c r="B335" s="130"/>
      <c r="C335" s="130"/>
      <c r="D335" s="130"/>
      <c r="E335" s="130"/>
      <c r="F335" s="130"/>
      <c r="G335" s="130"/>
      <c r="H335" s="130"/>
      <c r="I335" s="130"/>
    </row>
    <row r="336" spans="1:9" ht="12.75">
      <c r="A336" s="130"/>
      <c r="B336" s="130"/>
      <c r="C336" s="130"/>
      <c r="D336" s="130"/>
      <c r="E336" s="130"/>
      <c r="F336" s="130"/>
      <c r="G336" s="130"/>
      <c r="H336" s="130"/>
      <c r="I336" s="130"/>
    </row>
    <row r="337" spans="1:9" ht="12.75">
      <c r="A337" s="130"/>
      <c r="B337" s="130"/>
      <c r="C337" s="130"/>
      <c r="D337" s="130"/>
      <c r="E337" s="130"/>
      <c r="F337" s="130"/>
      <c r="G337" s="130"/>
      <c r="H337" s="130"/>
      <c r="I337" s="130"/>
    </row>
    <row r="338" spans="1:9" ht="12.75">
      <c r="A338" s="130"/>
      <c r="B338" s="130"/>
      <c r="C338" s="130"/>
      <c r="D338" s="130"/>
      <c r="E338" s="130"/>
      <c r="F338" s="130"/>
      <c r="G338" s="130"/>
      <c r="H338" s="130"/>
      <c r="I338" s="130"/>
    </row>
    <row r="339" spans="1:9" ht="12.75">
      <c r="A339" s="130"/>
      <c r="B339" s="130"/>
      <c r="C339" s="130"/>
      <c r="D339" s="130"/>
      <c r="E339" s="130"/>
      <c r="F339" s="130"/>
      <c r="G339" s="130"/>
      <c r="H339" s="179"/>
      <c r="I339" s="130"/>
    </row>
  </sheetData>
  <sheetProtection/>
  <mergeCells count="39">
    <mergeCell ref="A147:C147"/>
    <mergeCell ref="A146:C146"/>
    <mergeCell ref="A316:B316"/>
    <mergeCell ref="A326:C326"/>
    <mergeCell ref="A327:C327"/>
    <mergeCell ref="A323:C323"/>
    <mergeCell ref="A324:C324"/>
    <mergeCell ref="A322:C322"/>
    <mergeCell ref="A245:C245"/>
    <mergeCell ref="A246:C246"/>
    <mergeCell ref="A247:C247"/>
    <mergeCell ref="A239:C239"/>
    <mergeCell ref="A240:C240"/>
    <mergeCell ref="A241:C241"/>
    <mergeCell ref="A242:C242"/>
    <mergeCell ref="A243:C243"/>
    <mergeCell ref="A231:C231"/>
    <mergeCell ref="A230:C230"/>
    <mergeCell ref="A224:B224"/>
    <mergeCell ref="A154:C154"/>
    <mergeCell ref="A153:C153"/>
    <mergeCell ref="G194:I194"/>
    <mergeCell ref="F281:H281"/>
    <mergeCell ref="A244:C244"/>
    <mergeCell ref="A148:C148"/>
    <mergeCell ref="A149:C149"/>
    <mergeCell ref="A151:C151"/>
    <mergeCell ref="A152:C152"/>
    <mergeCell ref="D28:E28"/>
    <mergeCell ref="A138:C138"/>
    <mergeCell ref="A11:C11"/>
    <mergeCell ref="A9:C9"/>
    <mergeCell ref="A10:C10"/>
    <mergeCell ref="A38:C38"/>
    <mergeCell ref="A3:C3"/>
    <mergeCell ref="A4:C4"/>
    <mergeCell ref="A5:C5"/>
    <mergeCell ref="A8:C8"/>
    <mergeCell ref="A137:C137"/>
  </mergeCells>
  <printOptions/>
  <pageMargins left="1.6929133858267718" right="0.7086614173228347" top="0.35433070866141736" bottom="0.7480314960629921" header="0.31496062992125984" footer="0.31496062992125984"/>
  <pageSetup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2021-12-06T09:36:32Z</cp:lastPrinted>
  <dcterms:created xsi:type="dcterms:W3CDTF">2010-11-30T17:47:33Z</dcterms:created>
  <dcterms:modified xsi:type="dcterms:W3CDTF">2021-12-08T14:26:46Z</dcterms:modified>
  <cp:category/>
  <cp:version/>
  <cp:contentType/>
  <cp:contentStatus/>
</cp:coreProperties>
</file>