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4080" windowHeight="6390" firstSheet="2" activeTab="2"/>
  </bookViews>
  <sheets>
    <sheet name="PRESUPUESTO INICIAL" sheetId="1" state="hidden" r:id="rId1"/>
    <sheet name="FONDO REPONIBLE" sheetId="3" state="hidden" r:id="rId2"/>
    <sheet name="CUENTA INTERN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9" i="2" l="1"/>
  <c r="D272" i="2"/>
  <c r="D232" i="2"/>
  <c r="D230" i="2"/>
  <c r="D233" i="2" s="1"/>
  <c r="D281" i="2" l="1"/>
  <c r="D163" i="2"/>
  <c r="D192" i="2" s="1"/>
  <c r="D153" i="2"/>
  <c r="D199" i="2" l="1"/>
  <c r="D15" i="3" l="1"/>
  <c r="D14" i="1"/>
</calcChain>
</file>

<file path=xl/sharedStrings.xml><?xml version="1.0" encoding="utf-8"?>
<sst xmlns="http://schemas.openxmlformats.org/spreadsheetml/2006/main" count="467" uniqueCount="268">
  <si>
    <t xml:space="preserve">Fecha </t>
  </si>
  <si>
    <t>Beneficiario</t>
  </si>
  <si>
    <t>Concepto</t>
  </si>
  <si>
    <t>Valor</t>
  </si>
  <si>
    <t xml:space="preserve">INSTITUTO NACIONAL DE EDUCACION FISICA </t>
  </si>
  <si>
    <t>TOTAL</t>
  </si>
  <si>
    <t xml:space="preserve">ENCARGADO DEPARTAMENTO FINANCIERO </t>
  </si>
  <si>
    <t xml:space="preserve">TOTAL </t>
  </si>
  <si>
    <t>VALORES EN RD$</t>
  </si>
  <si>
    <t xml:space="preserve"> PRESUPUESTO ASIGNADO 2021</t>
  </si>
  <si>
    <t xml:space="preserve">ASIGNACION (INICIAL) PRESUPUESTO 2021, FONDO 100 TESORERIA NACIONAL  </t>
  </si>
  <si>
    <t xml:space="preserve">RELACION TRANSFERENCIAS CUENTA FONDO REPONIBLE INSTITUCIONAL  NO. 240-017218-2 </t>
  </si>
  <si>
    <t>LIC. ELVI ANTONIO DE LA ROSA PEÑA</t>
  </si>
  <si>
    <t>PERIODO  DEL 01 AL 31 DE AGOSTO  DEL 2021</t>
  </si>
  <si>
    <t>INEFI</t>
  </si>
  <si>
    <t xml:space="preserve">MAS: TRANSFERENCIA NO. 00082  REGISTRADA D/F 16/07/2021,  APROBADO  Y CONCILIADA 02/08/2021 </t>
  </si>
  <si>
    <t xml:space="preserve"> EJECUCION PRESUPUESTARIA A TRAVES DEL SIGEF, FONDO 100 TESORERIA NACIONAL</t>
  </si>
  <si>
    <t>CAPITULO 0206, SUBCAPITULO 01, DAF 01  Y UE 0004</t>
  </si>
  <si>
    <t>PERIODO DEL 01 AL 31 DE AGOSTO DEL 2021</t>
  </si>
  <si>
    <t>CCP</t>
  </si>
  <si>
    <t>DESCRIPCION DEL GASTO</t>
  </si>
  <si>
    <t>PRESUPUESTO EJECUTADO</t>
  </si>
  <si>
    <t>REMUNERACIONES Y CONTRIBUCIONES</t>
  </si>
  <si>
    <t>2.1.1</t>
  </si>
  <si>
    <t xml:space="preserve">REMUNERACIONES </t>
  </si>
  <si>
    <t>2.1.1.1</t>
  </si>
  <si>
    <t xml:space="preserve">REMUNERACIONES AL PERSONAL FIJO </t>
  </si>
  <si>
    <t>2.1.1.1.01</t>
  </si>
  <si>
    <t>SUELDOS FIJOS AL PERSONAL ADMINISTRATIVO</t>
  </si>
  <si>
    <t>2.1.1.1.08</t>
  </si>
  <si>
    <t>SUELDOS FIJOS AL PERSONAL DOCENTE</t>
  </si>
  <si>
    <t>2.1.1.4</t>
  </si>
  <si>
    <t>SUELDOS ANUAL NO. 13</t>
  </si>
  <si>
    <t xml:space="preserve">2.1.1.4.01 </t>
  </si>
  <si>
    <t>2.1.1.5</t>
  </si>
  <si>
    <t>PRESTACIONES ECONOMICAS</t>
  </si>
  <si>
    <t>2.1.1.5.03</t>
  </si>
  <si>
    <t>PRESTACION LABORAL POR DESVINCULACION</t>
  </si>
  <si>
    <t xml:space="preserve">2.1.1.5.04 </t>
  </si>
  <si>
    <t xml:space="preserve">PROPORCION DE VACACIONES NO DISFRUTADAS </t>
  </si>
  <si>
    <t>2.1.1.2</t>
  </si>
  <si>
    <t xml:space="preserve">REMUNERACIONES AL PERSONAL  CON CARÁCTER TRANSITORIO </t>
  </si>
  <si>
    <t>2.1.1.2.01</t>
  </si>
  <si>
    <t>PERSONAL IGUALADO</t>
  </si>
  <si>
    <t xml:space="preserve">2.1.1.2.11 </t>
  </si>
  <si>
    <t>SUELDOS TEMPORAL AL PERSONAL FIJO DE CARGOS DE CARRERA</t>
  </si>
  <si>
    <t>2.1.2</t>
  </si>
  <si>
    <t>SOBRESUELDOS</t>
  </si>
  <si>
    <t>2.1.2.2</t>
  </si>
  <si>
    <t>COMPENSACION</t>
  </si>
  <si>
    <t>2.1.2.2.05</t>
  </si>
  <si>
    <t>COMPENSACION SERVICIOS DE SEGURIDAD</t>
  </si>
  <si>
    <t>2.1.2.2.08</t>
  </si>
  <si>
    <t xml:space="preserve"> COMPENSACIONES ESPECIALES</t>
  </si>
  <si>
    <t>2.1.2.2.09</t>
  </si>
  <si>
    <t>BONOS POR DESEMPEÑO</t>
  </si>
  <si>
    <t>2.1.2.2.15</t>
  </si>
  <si>
    <t>COMPENSACION EXTRAORDINARIA ANUAL</t>
  </si>
  <si>
    <t>2.1.5</t>
  </si>
  <si>
    <t xml:space="preserve"> CONTRIBUCIONES A LA SEGURIDAD SOCIAL</t>
  </si>
  <si>
    <t>2.1.5.1.01</t>
  </si>
  <si>
    <t xml:space="preserve"> CONTRIBUCIONES AL SEGURO DE SALUD</t>
  </si>
  <si>
    <t>2.1.5.2.01</t>
  </si>
  <si>
    <t xml:space="preserve"> CONTRIBUCIONES AL SEGURO DE PENSIONES</t>
  </si>
  <si>
    <t>2.1.5.3.01</t>
  </si>
  <si>
    <t xml:space="preserve"> CONTRIBUCIONES AL SEGURO DE RIESGO LABORAL</t>
  </si>
  <si>
    <t>2.1.5.4.01</t>
  </si>
  <si>
    <t xml:space="preserve"> CONTRIBUCIONES AL PLAN DE RETIRO COMPLEMENTARIO</t>
  </si>
  <si>
    <t>TOTAL REMUNERACIONES Y CONTRIBUCIONES</t>
  </si>
  <si>
    <t>CONTRATACIONES DE SERVICIOS</t>
  </si>
  <si>
    <t>2.2.1</t>
  </si>
  <si>
    <t xml:space="preserve">SERVICIOS BASICOS </t>
  </si>
  <si>
    <t>2.2.1.3.01</t>
  </si>
  <si>
    <t>TELEFONO LOCAL</t>
  </si>
  <si>
    <t>2.2.1.5.01</t>
  </si>
  <si>
    <t>SERVICIOS DE INTERNET Y TELEVISION POR CABLE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</si>
  <si>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</si>
  <si>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</si>
  <si>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</si>
  <si>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</si>
  <si>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</si>
  <si>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</si>
  <si>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2.3.1</t>
  </si>
  <si>
    <t>VIATICOS</t>
  </si>
  <si>
    <t>2.2.3.1.01</t>
  </si>
  <si>
    <t>VIATICOS DENTRO DEL PAIS</t>
  </si>
  <si>
    <t>2.2.4</t>
  </si>
  <si>
    <t>TRANSPORTE Y ALMACENAJE</t>
  </si>
  <si>
    <t>2.2.4.1.01</t>
  </si>
  <si>
    <t xml:space="preserve">PASAJES </t>
  </si>
  <si>
    <t>2.2.5</t>
  </si>
  <si>
    <t>ALQUIERES Y RENTAS</t>
  </si>
  <si>
    <t>2.2.5.1.01</t>
  </si>
  <si>
    <t>ALQUILERES Y RENTAS DE EDIFICACIONES Y LOCALES</t>
  </si>
  <si>
    <t>2.2.5.4.01</t>
  </si>
  <si>
    <t>ALQUILERES DE EQUIPOS DE TRANSPORTE, ELEVACION Y TRACCION</t>
  </si>
  <si>
    <t>2.2.6</t>
  </si>
  <si>
    <t>SEGUROS</t>
  </si>
  <si>
    <t>2.3.6.2.01</t>
  </si>
  <si>
    <t>SEGUROS DE BIENES MUEBLES</t>
  </si>
  <si>
    <t>2.2.7.2</t>
  </si>
  <si>
    <t xml:space="preserve"> MANTENIMIENTO Y REPARACION DE MAQUINARIAS Y EQUIPOS</t>
  </si>
  <si>
    <t>2.2.7.2.01</t>
  </si>
  <si>
    <t xml:space="preserve"> MANTENIMIENTO Y REPARACION DE MUEBLES Y EQUIPOS DE OFICINA</t>
  </si>
  <si>
    <t>2.2.7.2.06</t>
  </si>
  <si>
    <t>MANTENIMIENTO Y REPARACION DE EQUIPOS DE TRANSPORTE, TRACCION Y ELEVACION</t>
  </si>
  <si>
    <t>2.2.7.2.07</t>
  </si>
  <si>
    <t>MANTENIMIENTO Y REPARACION DE EQUIPOS INDUSTRIALES Y PRODUCCION</t>
  </si>
  <si>
    <t>2.2.8.6</t>
  </si>
  <si>
    <t>SERVICIOS DE ORGANIZACIÓN DE EVENTOS, FESTIVIDADES Y ACTIVIDADES DE ENTRENIMIENTO</t>
  </si>
  <si>
    <t>2.2.8.6.01</t>
  </si>
  <si>
    <t xml:space="preserve"> EVENTOS GENERALES</t>
  </si>
  <si>
    <t>2.2.8.7</t>
  </si>
  <si>
    <t>OTROS SERVICIOS TECNICOS PROFESIONALES</t>
  </si>
  <si>
    <t>2.2.8.7.02</t>
  </si>
  <si>
    <t>SERVICIOS JURIDICOS</t>
  </si>
  <si>
    <t xml:space="preserve"> 2.2.8.7.04 </t>
  </si>
  <si>
    <t>SERVICIOS DE CAPACITACION</t>
  </si>
  <si>
    <t>2.2.9</t>
  </si>
  <si>
    <t>OTRAS CONTRACIONES DE SERVICIOS</t>
  </si>
  <si>
    <t>2.2.9.2</t>
  </si>
  <si>
    <t>SERVICIOS DE ALIMENTACION</t>
  </si>
  <si>
    <t>2.2.9.2.01</t>
  </si>
  <si>
    <t>TOTAL CONTRATACIONES DE SERVICIOS</t>
  </si>
  <si>
    <t>MATERIALES Y SUMINISTROS</t>
  </si>
  <si>
    <t>ALIMENTOS Y PRODUCTOS AGROFORESTALES</t>
  </si>
  <si>
    <t>2.3.1.1</t>
  </si>
  <si>
    <t>ALIMENTOS Y BEBIDAS PARA PERSONAS</t>
  </si>
  <si>
    <t>2.3.1.1.01</t>
  </si>
  <si>
    <t xml:space="preserve">2.3.2 </t>
  </si>
  <si>
    <t>TEXTILES Y VESTURARIOS</t>
  </si>
  <si>
    <t>2.3.2.2.01</t>
  </si>
  <si>
    <t>ACABADOS TEXTILES</t>
  </si>
  <si>
    <t>2.3.2.3.01</t>
  </si>
  <si>
    <t>PRENDAS Y ACCESORIOS DE VESTIR</t>
  </si>
  <si>
    <t>2.3.2.4.01</t>
  </si>
  <si>
    <t xml:space="preserve">ZAPATOS </t>
  </si>
  <si>
    <t>2.3.3</t>
  </si>
  <si>
    <t>PRODUCTOS DE PAPEL CARTON E IMPRESOS</t>
  </si>
  <si>
    <t>2.3.3.1.01</t>
  </si>
  <si>
    <t xml:space="preserve"> PAPEL DE ESCRITORIO 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</si>
  <si>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</si>
  <si>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</si>
  <si>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</si>
  <si>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</si>
  <si>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</si>
  <si>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</si>
  <si>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</si>
  <si>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</t>
  </si>
  <si>
    <t>PRODUCTOS DE CUERO, CAUCHO Y PLASTICO</t>
  </si>
  <si>
    <t xml:space="preserve">2.3.5.3.01 </t>
  </si>
  <si>
    <t xml:space="preserve"> LLANTAS Y NEUMATICOS</t>
  </si>
  <si>
    <t>2.3.5.4.01</t>
  </si>
  <si>
    <t>ARTICULOS DE CAUCHO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</si>
  <si>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</si>
  <si>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</si>
  <si>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</si>
  <si>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</si>
  <si>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</si>
  <si>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</si>
  <si>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</si>
  <si>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</si>
  <si>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</si>
  <si>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</si>
  <si>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</si>
  <si>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PRODUCTOS METALICOS</t>
  </si>
  <si>
    <t>2.3.7</t>
  </si>
  <si>
    <t>COMBUSTIBLES, LUBRICANTES, PRODUCTOS QUIMICOS Y CONEXOS</t>
  </si>
  <si>
    <t>2.3.7.1.01</t>
  </si>
  <si>
    <t>GASOLINA</t>
  </si>
  <si>
    <t>2.3.7.1.05</t>
  </si>
  <si>
    <t>ACEITES Y GRASAS</t>
  </si>
  <si>
    <t>2.3.7.2.02</t>
  </si>
  <si>
    <t>PRODUCTOS QUIMICOS DE USO PERSONAL</t>
  </si>
  <si>
    <t>2.3.7.2.06</t>
  </si>
  <si>
    <t>PINTURAS, LACAS, BARNICES, DILUYENTES Y ABSORBENTES PARA PINTURAS</t>
  </si>
  <si>
    <t>2.3.9</t>
  </si>
  <si>
    <t>PRODUCTOS Y UTILES VARIOS</t>
  </si>
  <si>
    <t>2.3.9.1.01</t>
  </si>
  <si>
    <t>MATERIALES DE LIMPIEZA</t>
  </si>
  <si>
    <t>2.3.9.2.01</t>
  </si>
  <si>
    <t>MATERIALES Y UTILES DE ESCRITORIO, OFICINA E INFORMATICA</t>
  </si>
  <si>
    <t>2.3.9.3.01</t>
  </si>
  <si>
    <t xml:space="preserve">UTILES MENORES MEDICO QUIRULGICOS Y DE LABORATORIO  </t>
  </si>
  <si>
    <t>2.3.9.4.01</t>
  </si>
  <si>
    <t>UTILES DESTINADOS A ACTIVIDADES DEPORTIVAS, CULTURALES Y RECREATIVAS</t>
  </si>
  <si>
    <t>2.3.9.5.01</t>
  </si>
  <si>
    <t>UTILES DE COCINA Y COMEDOR</t>
  </si>
  <si>
    <t>2.3.9.6.01</t>
  </si>
  <si>
    <t>PRODUCTOS ELECTRICOS Y AFINES</t>
  </si>
  <si>
    <t>2.3.9.9.01</t>
  </si>
  <si>
    <t>TOTAL MATERIALES Y SUMINISTROS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</si>
  <si>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</si>
  <si>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</si>
  <si>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</si>
  <si>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</si>
  <si>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</si>
  <si>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TOTAL TRANSFERENCIAS CORRIENTES</t>
  </si>
  <si>
    <t>BIENES MUEBLES, INMUEBLES E INTANGIBLES</t>
  </si>
  <si>
    <t>2.6.1</t>
  </si>
  <si>
    <t>MUEBLES Y EQUIPOS DE OFICINA</t>
  </si>
  <si>
    <t>2.6.1.1.01</t>
  </si>
  <si>
    <t>MUEBLES Y QUIPOS DE OFICINA Y ESTANTERIA</t>
  </si>
  <si>
    <t>2.6.1.3.01</t>
  </si>
  <si>
    <t xml:space="preserve">EQUIPOS DE TECNOLOGIA DE LA INFORMACION Y COMUNICACIÓN </t>
  </si>
  <si>
    <t>2.6.1.4.01</t>
  </si>
  <si>
    <t>ELECTRODOMESTICOS</t>
  </si>
  <si>
    <t>2.6.2.2.01</t>
  </si>
  <si>
    <t>APARATOS DEPORTIVOS</t>
  </si>
  <si>
    <t>TOTAL MUEBLES Y EQUIPOS DE OFICINA</t>
  </si>
  <si>
    <t xml:space="preserve">TOTAL EJECUTADO </t>
  </si>
  <si>
    <t>ENCARGADO DEL DEPARTAMENTO FINANCIERO</t>
  </si>
  <si>
    <t xml:space="preserve"> EJECUCION PRESUPUESTARIA CUENTA FONDO INSTITUCIONAL INEFI NO. 240-017218-2</t>
  </si>
  <si>
    <t>PERIODO DEL 01 AL 31 DE AGOSTO DEL  2021</t>
  </si>
  <si>
    <t>2.2.4.4.01</t>
  </si>
  <si>
    <t>PEAJE</t>
  </si>
  <si>
    <t>2.2.6.3.01</t>
  </si>
  <si>
    <t>SEGUROS DE PERSONAS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</si>
  <si>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</si>
  <si>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</si>
  <si>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</si>
  <si>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</si>
  <si>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</si>
  <si>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>2.2.8.8</t>
  </si>
  <si>
    <t>IMPUESTOS DERECHOS Y TASAS</t>
  </si>
  <si>
    <t>2.2.8.8.01</t>
  </si>
  <si>
    <t xml:space="preserve">IMPUESTOS </t>
  </si>
  <si>
    <t>OTRAS CONTRATACIONES DE SERVICIOS</t>
  </si>
  <si>
    <t>2.3.1.3</t>
  </si>
  <si>
    <t xml:space="preserve"> PRODUCTOS AGROFORESTALES Y PECUARIOS</t>
  </si>
  <si>
    <t>2.3.1.3.03</t>
  </si>
  <si>
    <t>PRODUCTOS FORESTALES</t>
  </si>
  <si>
    <t>2.3.2</t>
  </si>
  <si>
    <t>TEXTILES Y VESTUARIOS</t>
  </si>
  <si>
    <t xml:space="preserve">PRENDAS Y ACCESORIOS DE VESTIR </t>
  </si>
  <si>
    <t>PRODUCTOS DE PAPEL, CARTON E IMPRESOS</t>
  </si>
  <si>
    <t xml:space="preserve">PRODUCTOS METALICOS </t>
  </si>
  <si>
    <t>PRODUCTOS QUIMICOS Y CONEXOS</t>
  </si>
  <si>
    <t>2.2.7.2.02</t>
  </si>
  <si>
    <t>PRODUCTOS FOTOQUIMICOS</t>
  </si>
  <si>
    <t>2.3.7.2.03</t>
  </si>
  <si>
    <t>PINTURAS, LACAS BARNICES, DILUYENTES Y ABSORBENTES PARA PINTURAS</t>
  </si>
  <si>
    <t>UTILES Y MATERIALES DE ESCRITORIO, OFICINA E INFORMATICA</t>
  </si>
  <si>
    <t xml:space="preserve">UTILES MENORES MEDICO QUIRULGICOS Y DE LABORATORIO (MASCARILLAS) </t>
  </si>
  <si>
    <t>2.3.9.8.01</t>
  </si>
  <si>
    <t>REPUESTOS</t>
  </si>
  <si>
    <t xml:space="preserve">TOTAL  EJECUTADO CUENTA FONDO INSTITUCIONAL </t>
  </si>
  <si>
    <t xml:space="preserve"> EJECUCION PRESUPUESTARIA CUENTA INTERNA NO. 010-240132-2</t>
  </si>
  <si>
    <t>OTRAS SERVICIOS TECNICOS PROFESIONALES</t>
  </si>
  <si>
    <t>2.2.8.7.05</t>
  </si>
  <si>
    <t xml:space="preserve">SERVICIOS DE INFORMATICA Y SISTEMAS COMPUTARIZADOS </t>
  </si>
  <si>
    <t>TOTAL CONTRACIONES DE SERVICIOS</t>
  </si>
  <si>
    <t xml:space="preserve">PRODUCTOS FLORESTALES </t>
  </si>
  <si>
    <t xml:space="preserve">TEXTILES Y VESTURIOS </t>
  </si>
  <si>
    <t xml:space="preserve"> PRENDAS Y ACCESORIOS DE VESTIR  </t>
  </si>
  <si>
    <t>2.3.6.3.04</t>
  </si>
  <si>
    <t>HERRAMIENTAS MENORES</t>
  </si>
  <si>
    <t>2.3.6.4</t>
  </si>
  <si>
    <t>MINERALES</t>
  </si>
  <si>
    <t>2.3.6.4.04</t>
  </si>
  <si>
    <t>PIEDRA, ARCILLA Y ARENA</t>
  </si>
  <si>
    <t>PINTURAS, LACAS BARNICES Y DILUYENTES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</si>
  <si>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</si>
  <si>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</si>
  <si>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</si>
  <si>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</si>
  <si>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</si>
  <si>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TOTAL  EJECUTADO CUENTA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</si>
</sst>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4" fillId="0" borderId="0" xfId="0" applyFont="1" applyBorder="1" applyAlignment="1">
      <alignment horizontal="center"/>
    </xf>
    <xf numFmtId="164" fontId="4" fillId="0" borderId="0" xfId="1" applyFont="1" applyBorder="1"/>
    <xf numFmtId="0" fontId="0" fillId="0" borderId="0" xfId="0"/>
    <xf numFmtId="0" fontId="0" fillId="0" borderId="0" xfId="0" applyBorder="1"/>
    <xf numFmtId="0" fontId="7" fillId="0" borderId="0" xfId="0" applyFont="1" applyAlignment="1"/>
    <xf numFmtId="49" fontId="0" fillId="0" borderId="0" xfId="0" applyNumberFormat="1"/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164" fontId="6" fillId="0" borderId="2" xfId="1" applyFont="1" applyBorder="1"/>
    <xf numFmtId="164" fontId="5" fillId="0" borderId="3" xfId="1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164" fontId="5" fillId="0" borderId="0" xfId="1" applyFont="1" applyBorder="1"/>
    <xf numFmtId="0" fontId="5" fillId="0" borderId="0" xfId="0" applyFont="1" applyBorder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0" fillId="0" borderId="1" xfId="0" applyBorder="1" applyAlignment="1">
      <alignment wrapText="1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5" fillId="0" borderId="5" xfId="1" applyNumberFormat="1" applyFont="1" applyBorder="1" applyAlignment="1">
      <alignment horizontal="right"/>
    </xf>
    <xf numFmtId="164" fontId="8" fillId="0" borderId="1" xfId="1" applyFont="1" applyBorder="1"/>
    <xf numFmtId="0" fontId="0" fillId="0" borderId="9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164" fontId="2" fillId="0" borderId="2" xfId="1" applyFont="1" applyBorder="1"/>
    <xf numFmtId="0" fontId="6" fillId="0" borderId="0" xfId="0" applyFont="1" applyAlignment="1">
      <alignment horizontal="center"/>
    </xf>
    <xf numFmtId="0" fontId="9" fillId="0" borderId="0" xfId="2"/>
    <xf numFmtId="0" fontId="12" fillId="2" borderId="1" xfId="2" applyFont="1" applyFill="1" applyBorder="1" applyAlignment="1">
      <alignment horizontal="center" wrapText="1"/>
    </xf>
    <xf numFmtId="0" fontId="12" fillId="2" borderId="9" xfId="2" applyFont="1" applyFill="1" applyBorder="1" applyAlignment="1">
      <alignment horizontal="center" wrapText="1"/>
    </xf>
    <xf numFmtId="0" fontId="9" fillId="0" borderId="1" xfId="2" applyBorder="1" applyAlignment="1">
      <alignment wrapText="1"/>
    </xf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wrapText="1"/>
    </xf>
    <xf numFmtId="0" fontId="9" fillId="0" borderId="1" xfId="2" applyBorder="1" applyAlignment="1">
      <alignment horizontal="left" wrapText="1"/>
    </xf>
    <xf numFmtId="0" fontId="9" fillId="3" borderId="1" xfId="2" applyFill="1" applyBorder="1"/>
    <xf numFmtId="43" fontId="9" fillId="0" borderId="1" xfId="3" applyFont="1" applyBorder="1"/>
    <xf numFmtId="0" fontId="9" fillId="0" borderId="1" xfId="2" applyBorder="1"/>
    <xf numFmtId="43" fontId="11" fillId="3" borderId="1" xfId="3" applyFont="1" applyFill="1" applyBorder="1" applyAlignment="1">
      <alignment horizontal="center"/>
    </xf>
    <xf numFmtId="0" fontId="10" fillId="3" borderId="1" xfId="2" applyFont="1" applyFill="1" applyBorder="1" applyAlignment="1">
      <alignment horizontal="left"/>
    </xf>
    <xf numFmtId="0" fontId="10" fillId="0" borderId="1" xfId="2" applyFont="1" applyBorder="1" applyAlignment="1">
      <alignment wrapText="1"/>
    </xf>
    <xf numFmtId="0" fontId="11" fillId="0" borderId="1" xfId="2" applyFont="1" applyBorder="1" applyAlignment="1">
      <alignment wrapText="1"/>
    </xf>
    <xf numFmtId="0" fontId="10" fillId="3" borderId="1" xfId="2" applyFont="1" applyFill="1" applyBorder="1"/>
    <xf numFmtId="0" fontId="11" fillId="3" borderId="1" xfId="2" applyFont="1" applyFill="1" applyBorder="1"/>
    <xf numFmtId="0" fontId="9" fillId="3" borderId="1" xfId="2" applyFill="1" applyBorder="1" applyAlignment="1">
      <alignment wrapText="1"/>
    </xf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left" wrapText="1"/>
    </xf>
    <xf numFmtId="0" fontId="1" fillId="0" borderId="1" xfId="2" applyFont="1" applyBorder="1" applyAlignment="1">
      <alignment wrapText="1"/>
    </xf>
    <xf numFmtId="43" fontId="11" fillId="3" borderId="1" xfId="3" applyFont="1" applyFill="1" applyBorder="1"/>
    <xf numFmtId="0" fontId="10" fillId="3" borderId="1" xfId="2" applyFont="1" applyFill="1" applyBorder="1" applyAlignment="1"/>
    <xf numFmtId="0" fontId="9" fillId="3" borderId="1" xfId="2" applyFill="1" applyBorder="1" applyAlignment="1"/>
    <xf numFmtId="0" fontId="11" fillId="3" borderId="1" xfId="2" applyFont="1" applyFill="1" applyBorder="1" applyAlignment="1"/>
    <xf numFmtId="43" fontId="11" fillId="3" borderId="0" xfId="3" applyFont="1" applyFill="1" applyBorder="1" applyAlignment="1">
      <alignment horizontal="left" wrapText="1"/>
    </xf>
    <xf numFmtId="0" fontId="10" fillId="0" borderId="1" xfId="2" applyFont="1" applyBorder="1"/>
    <xf numFmtId="0" fontId="11" fillId="0" borderId="1" xfId="2" applyFont="1" applyBorder="1"/>
    <xf numFmtId="43" fontId="10" fillId="0" borderId="1" xfId="3" applyFont="1" applyBorder="1"/>
    <xf numFmtId="43" fontId="10" fillId="0" borderId="1" xfId="3" applyFont="1" applyBorder="1" applyAlignment="1">
      <alignment wrapText="1"/>
    </xf>
    <xf numFmtId="43" fontId="11" fillId="0" borderId="1" xfId="3" applyFont="1" applyBorder="1"/>
    <xf numFmtId="43" fontId="11" fillId="0" borderId="1" xfId="3" applyFont="1" applyBorder="1" applyAlignment="1">
      <alignment wrapText="1"/>
    </xf>
    <xf numFmtId="0" fontId="11" fillId="0" borderId="1" xfId="2" applyFont="1" applyBorder="1" applyAlignment="1">
      <alignment horizontal="left" wrapText="1"/>
    </xf>
    <xf numFmtId="43" fontId="8" fillId="3" borderId="10" xfId="3" applyFont="1" applyFill="1" applyBorder="1" applyAlignment="1">
      <alignment wrapText="1"/>
    </xf>
    <xf numFmtId="43" fontId="11" fillId="3" borderId="1" xfId="2" applyNumberFormat="1" applyFont="1" applyFill="1" applyBorder="1" applyAlignment="1">
      <alignment wrapText="1"/>
    </xf>
    <xf numFmtId="43" fontId="11" fillId="3" borderId="1" xfId="2" applyNumberFormat="1" applyFont="1" applyFill="1" applyBorder="1"/>
    <xf numFmtId="0" fontId="15" fillId="0" borderId="1" xfId="2" applyFont="1" applyBorder="1" applyAlignment="1">
      <alignment horizontal="left" wrapText="1"/>
    </xf>
    <xf numFmtId="0" fontId="9" fillId="0" borderId="1" xfId="2" applyBorder="1" applyAlignment="1"/>
    <xf numFmtId="4" fontId="9" fillId="3" borderId="1" xfId="2" applyNumberFormat="1" applyFill="1" applyBorder="1"/>
    <xf numFmtId="43" fontId="9" fillId="0" borderId="1" xfId="3" applyFont="1" applyBorder="1" applyAlignment="1">
      <alignment wrapText="1"/>
    </xf>
    <xf numFmtId="43" fontId="9" fillId="3" borderId="1" xfId="2" applyNumberFormat="1" applyFill="1" applyBorder="1"/>
    <xf numFmtId="4" fontId="10" fillId="3" borderId="1" xfId="2" applyNumberFormat="1" applyFont="1" applyFill="1" applyBorder="1" applyAlignment="1">
      <alignment wrapText="1"/>
    </xf>
    <xf numFmtId="4" fontId="9" fillId="3" borderId="1" xfId="2" applyNumberFormat="1" applyFill="1" applyBorder="1" applyAlignment="1">
      <alignment wrapText="1"/>
    </xf>
    <xf numFmtId="4" fontId="11" fillId="3" borderId="0" xfId="2" applyNumberFormat="1" applyFont="1" applyFill="1" applyAlignment="1">
      <alignment wrapText="1"/>
    </xf>
    <xf numFmtId="43" fontId="11" fillId="3" borderId="2" xfId="3" applyFont="1" applyFill="1" applyBorder="1"/>
    <xf numFmtId="43" fontId="9" fillId="3" borderId="1" xfId="3" applyFont="1" applyFill="1" applyBorder="1"/>
    <xf numFmtId="43" fontId="11" fillId="3" borderId="1" xfId="3" applyFont="1" applyFill="1" applyBorder="1" applyAlignment="1"/>
    <xf numFmtId="43" fontId="10" fillId="3" borderId="11" xfId="2" applyNumberFormat="1" applyFont="1" applyFill="1" applyBorder="1"/>
    <xf numFmtId="4" fontId="9" fillId="3" borderId="2" xfId="2" applyNumberFormat="1" applyFill="1" applyBorder="1"/>
    <xf numFmtId="0" fontId="9" fillId="3" borderId="12" xfId="2" applyFill="1" applyBorder="1"/>
    <xf numFmtId="2" fontId="9" fillId="3" borderId="1" xfId="2" applyNumberFormat="1" applyFill="1" applyBorder="1"/>
    <xf numFmtId="43" fontId="10" fillId="3" borderId="11" xfId="3" applyFont="1" applyFill="1" applyBorder="1"/>
    <xf numFmtId="2" fontId="9" fillId="3" borderId="2" xfId="2" applyNumberFormat="1" applyFill="1" applyBorder="1"/>
    <xf numFmtId="2" fontId="10" fillId="3" borderId="11" xfId="2" applyNumberFormat="1" applyFont="1" applyFill="1" applyBorder="1"/>
    <xf numFmtId="0" fontId="9" fillId="3" borderId="11" xfId="2" applyFill="1" applyBorder="1"/>
    <xf numFmtId="43" fontId="8" fillId="3" borderId="3" xfId="2" applyNumberFormat="1" applyFont="1" applyFill="1" applyBorder="1" applyAlignment="1">
      <alignment wrapText="1"/>
    </xf>
    <xf numFmtId="4" fontId="9" fillId="0" borderId="1" xfId="2" applyNumberFormat="1" applyBorder="1"/>
    <xf numFmtId="43" fontId="11" fillId="3" borderId="1" xfId="3" applyFont="1" applyFill="1" applyBorder="1" applyAlignment="1">
      <alignment horizontal="right" wrapText="1"/>
    </xf>
    <xf numFmtId="2" fontId="9" fillId="3" borderId="10" xfId="2" applyNumberFormat="1" applyFill="1" applyBorder="1"/>
    <xf numFmtId="0" fontId="10" fillId="2" borderId="1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4" fontId="11" fillId="3" borderId="1" xfId="1" applyFont="1" applyFill="1" applyBorder="1" applyAlignment="1">
      <alignment wrapText="1"/>
    </xf>
    <xf numFmtId="0" fontId="10" fillId="0" borderId="1" xfId="0" applyFont="1" applyBorder="1"/>
    <xf numFmtId="0" fontId="0" fillId="0" borderId="1" xfId="0" applyBorder="1"/>
    <xf numFmtId="165" fontId="11" fillId="3" borderId="1" xfId="1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left" wrapText="1"/>
    </xf>
    <xf numFmtId="164" fontId="12" fillId="3" borderId="1" xfId="1" applyFont="1" applyFill="1" applyBorder="1" applyAlignment="1">
      <alignment wrapText="1"/>
    </xf>
    <xf numFmtId="4" fontId="10" fillId="0" borderId="1" xfId="0" applyNumberFormat="1" applyFont="1" applyBorder="1"/>
    <xf numFmtId="4" fontId="11" fillId="3" borderId="1" xfId="0" applyNumberFormat="1" applyFont="1" applyFill="1" applyBorder="1"/>
    <xf numFmtId="0" fontId="11" fillId="0" borderId="12" xfId="0" applyFont="1" applyBorder="1"/>
    <xf numFmtId="4" fontId="11" fillId="0" borderId="12" xfId="0" applyNumberFormat="1" applyFont="1" applyBorder="1"/>
    <xf numFmtId="165" fontId="11" fillId="3" borderId="2" xfId="1" applyNumberFormat="1" applyFont="1" applyFill="1" applyBorder="1" applyAlignment="1">
      <alignment horizontal="right" wrapText="1"/>
    </xf>
    <xf numFmtId="0" fontId="11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165" fontId="10" fillId="3" borderId="10" xfId="1" applyNumberFormat="1" applyFont="1" applyFill="1" applyBorder="1" applyAlignment="1">
      <alignment wrapText="1"/>
    </xf>
    <xf numFmtId="164" fontId="11" fillId="3" borderId="15" xfId="1" applyFont="1" applyFill="1" applyBorder="1" applyAlignment="1">
      <alignment wrapText="1"/>
    </xf>
    <xf numFmtId="164" fontId="11" fillId="3" borderId="1" xfId="1" applyFont="1" applyFill="1" applyBorder="1"/>
    <xf numFmtId="0" fontId="11" fillId="0" borderId="1" xfId="0" applyFont="1" applyBorder="1"/>
    <xf numFmtId="0" fontId="0" fillId="3" borderId="1" xfId="0" applyFill="1" applyBorder="1"/>
    <xf numFmtId="164" fontId="11" fillId="3" borderId="12" xfId="1" applyFont="1" applyFill="1" applyBorder="1" applyAlignment="1">
      <alignment wrapText="1"/>
    </xf>
    <xf numFmtId="0" fontId="11" fillId="3" borderId="1" xfId="0" applyFont="1" applyFill="1" applyBorder="1"/>
    <xf numFmtId="4" fontId="11" fillId="0" borderId="1" xfId="0" applyNumberFormat="1" applyFont="1" applyBorder="1"/>
    <xf numFmtId="0" fontId="11" fillId="0" borderId="4" xfId="0" applyFont="1" applyBorder="1" applyAlignment="1">
      <alignment wrapText="1"/>
    </xf>
    <xf numFmtId="0" fontId="11" fillId="3" borderId="12" xfId="0" applyFont="1" applyFill="1" applyBorder="1" applyAlignment="1">
      <alignment wrapText="1"/>
    </xf>
    <xf numFmtId="165" fontId="10" fillId="3" borderId="11" xfId="1" applyNumberFormat="1" applyFont="1" applyFill="1" applyBorder="1" applyAlignment="1">
      <alignment horizontal="right" wrapText="1"/>
    </xf>
    <xf numFmtId="0" fontId="11" fillId="3" borderId="11" xfId="0" applyFont="1" applyFill="1" applyBorder="1" applyAlignment="1">
      <alignment wrapText="1"/>
    </xf>
    <xf numFmtId="165" fontId="10" fillId="3" borderId="3" xfId="1" applyNumberFormat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4" fontId="0" fillId="0" borderId="1" xfId="0" applyNumberFormat="1" applyBorder="1"/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wrapText="1"/>
    </xf>
    <xf numFmtId="2" fontId="0" fillId="0" borderId="12" xfId="0" applyNumberFormat="1" applyBorder="1"/>
    <xf numFmtId="2" fontId="0" fillId="0" borderId="1" xfId="0" applyNumberFormat="1" applyBorder="1"/>
    <xf numFmtId="4" fontId="11" fillId="3" borderId="1" xfId="0" applyNumberFormat="1" applyFon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4" fontId="0" fillId="3" borderId="1" xfId="0" applyNumberFormat="1" applyFill="1" applyBorder="1"/>
    <xf numFmtId="4" fontId="0" fillId="3" borderId="12" xfId="0" applyNumberFormat="1" applyFill="1" applyBorder="1"/>
    <xf numFmtId="4" fontId="0" fillId="3" borderId="1" xfId="0" applyNumberFormat="1" applyFill="1" applyBorder="1" applyAlignment="1"/>
    <xf numFmtId="2" fontId="0" fillId="3" borderId="1" xfId="0" applyNumberFormat="1" applyFill="1" applyBorder="1"/>
    <xf numFmtId="0" fontId="11" fillId="0" borderId="4" xfId="0" applyFont="1" applyBorder="1" applyAlignment="1">
      <alignment horizontal="left" wrapText="1"/>
    </xf>
    <xf numFmtId="4" fontId="10" fillId="3" borderId="1" xfId="0" applyNumberFormat="1" applyFont="1" applyFill="1" applyBorder="1"/>
    <xf numFmtId="4" fontId="0" fillId="0" borderId="2" xfId="0" applyNumberFormat="1" applyBorder="1"/>
    <xf numFmtId="0" fontId="11" fillId="0" borderId="12" xfId="0" applyFont="1" applyBorder="1" applyAlignment="1">
      <alignment horizontal="left" wrapText="1"/>
    </xf>
    <xf numFmtId="165" fontId="10" fillId="0" borderId="10" xfId="3" applyNumberFormat="1" applyFont="1" applyBorder="1"/>
    <xf numFmtId="43" fontId="10" fillId="3" borderId="12" xfId="3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10" fillId="0" borderId="13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3" borderId="0" xfId="0" applyFont="1" applyFill="1"/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4" fontId="0" fillId="3" borderId="2" xfId="0" applyNumberFormat="1" applyFill="1" applyBorder="1"/>
    <xf numFmtId="0" fontId="11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0" xfId="0" applyFont="1"/>
    <xf numFmtId="0" fontId="10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4" fontId="0" fillId="0" borderId="10" xfId="0" applyNumberFormat="1" applyBorder="1"/>
    <xf numFmtId="4" fontId="10" fillId="0" borderId="10" xfId="0" applyNumberFormat="1" applyFont="1" applyBorder="1"/>
    <xf numFmtId="4" fontId="0" fillId="0" borderId="15" xfId="0" applyNumberFormat="1" applyBorder="1"/>
    <xf numFmtId="43" fontId="10" fillId="3" borderId="3" xfId="3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43" fontId="10" fillId="3" borderId="0" xfId="3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/>
    </xf>
    <xf numFmtId="0" fontId="13" fillId="0" borderId="0" xfId="2" applyFont="1" applyBorder="1" applyAlignment="1">
      <alignment horizontal="center" wrapText="1"/>
    </xf>
    <xf numFmtId="0" fontId="13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1" fillId="0" borderId="13" xfId="2" applyFont="1" applyBorder="1" applyAlignment="1">
      <alignment horizontal="center" wrapText="1"/>
    </xf>
    <xf numFmtId="0" fontId="11" fillId="0" borderId="14" xfId="2" applyFont="1" applyBorder="1" applyAlignment="1">
      <alignment horizontal="center" wrapText="1"/>
    </xf>
    <xf numFmtId="0" fontId="11" fillId="0" borderId="9" xfId="2" applyFont="1" applyBorder="1" applyAlignment="1">
      <alignment horizontal="center" wrapText="1"/>
    </xf>
    <xf numFmtId="0" fontId="9" fillId="0" borderId="7" xfId="2" applyBorder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0</xdr:rowOff>
    </xdr:from>
    <xdr:to>
      <xdr:col>2</xdr:col>
      <xdr:colOff>1933575</xdr:colOff>
      <xdr:row>7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DA6C0AD-B787-42AA-9DB8-7E91461B89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00250" y="0"/>
          <a:ext cx="2990850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0</xdr:rowOff>
    </xdr:from>
    <xdr:to>
      <xdr:col>2</xdr:col>
      <xdr:colOff>2514599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08AD24-9BA7-454B-A9A2-E13639F2D6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819274" y="0"/>
          <a:ext cx="2486025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6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7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8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9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0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1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2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3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4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23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0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1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2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3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4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5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6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7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8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39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0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1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2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3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47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1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3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6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7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8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71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3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4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5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6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7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9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0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1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2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3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4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5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6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7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95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2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3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4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5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6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7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8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9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0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1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2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3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4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5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19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1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2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3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4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5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6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7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8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9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0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1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2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43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4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5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6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7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8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49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0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1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2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3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4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5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6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7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8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59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0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1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2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3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4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5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6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67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8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69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0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1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2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3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4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5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6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7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8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79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0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1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2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3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4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5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6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7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8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89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90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91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381000</xdr:colOff>
      <xdr:row>128</xdr:row>
      <xdr:rowOff>0</xdr:rowOff>
    </xdr:from>
    <xdr:to>
      <xdr:col>3</xdr:col>
      <xdr:colOff>381000</xdr:colOff>
      <xdr:row>128</xdr:row>
      <xdr:rowOff>19050</xdr:rowOff>
    </xdr:to>
    <xdr:pic>
      <xdr:nvPicPr>
        <xdr:cNvPr id="292" name="Picture 1" descr="ESCUDO DE L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6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8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99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0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1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2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3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4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5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7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8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09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0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1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2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3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4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5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316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7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8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19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0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1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2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3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4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5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6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7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8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29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0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1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2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3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4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5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39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340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1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2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3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4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5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6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7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8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49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0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1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2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3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4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5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6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7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8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59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0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1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2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3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364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5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6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7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8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69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0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1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2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4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5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6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7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8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79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0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1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2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3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4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5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6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7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388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89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0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1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2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3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4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5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6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7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8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399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0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1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2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3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4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5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6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7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8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09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0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1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412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3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4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5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6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7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8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19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0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1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2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3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4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5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6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7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8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29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0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1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2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3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4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435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139</xdr:row>
      <xdr:rowOff>0</xdr:rowOff>
    </xdr:from>
    <xdr:to>
      <xdr:col>2</xdr:col>
      <xdr:colOff>2895600</xdr:colOff>
      <xdr:row>139</xdr:row>
      <xdr:rowOff>38100</xdr:rowOff>
    </xdr:to>
    <xdr:sp macro="" textlink="">
      <xdr:nvSpPr>
        <xdr:cNvPr id="436" name="Text Box 145"/>
        <xdr:cNvSpPr txBox="1">
          <a:spLocks noChangeArrowheads="1"/>
        </xdr:cNvSpPr>
      </xdr:nvSpPr>
      <xdr:spPr bwMode="auto">
        <a:xfrm>
          <a:off x="1733550" y="224790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6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7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8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49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1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2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3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4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5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7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8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59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460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1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2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3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4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5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6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7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8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69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0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1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2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3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4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5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7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8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79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0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1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2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3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484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5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6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7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8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89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0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1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2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3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4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5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6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7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8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499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0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1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2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3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4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5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6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7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508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09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0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1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2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3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4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5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6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7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8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19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0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1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2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3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4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5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6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7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8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29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0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1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532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3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4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5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6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7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8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39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0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1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2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3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4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5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6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7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8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49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0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1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2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3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4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5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556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7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8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59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0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1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2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3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4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5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6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7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8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69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0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1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2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3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4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5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6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7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8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579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580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3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4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5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6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7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8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89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0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1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2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3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5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6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7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8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599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1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2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3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604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5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6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7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8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09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0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1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2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3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4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5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6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7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8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19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1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2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3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4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5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6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7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628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29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0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1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2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3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4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5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6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7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8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39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0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1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3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4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5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6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7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8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49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0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1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652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3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4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5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6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7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8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59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0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1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2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3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4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5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6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7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8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69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0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1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2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3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4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5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676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7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8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79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0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1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2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3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4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5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6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7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8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89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0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1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2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3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4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5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6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7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8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699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700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1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2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3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4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5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6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7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8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09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0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1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2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3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4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5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6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7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8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19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20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21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22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723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724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27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28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29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0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1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2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3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4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5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6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7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39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0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1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2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3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4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5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6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7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748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49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0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1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2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3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4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5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6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7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8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59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0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1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2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3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4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5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6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7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8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69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0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1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772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3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4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5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6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7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8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79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0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1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2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3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4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5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6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7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8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89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0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1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2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3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4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5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796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7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8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799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0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1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2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3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4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5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6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7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8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09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0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1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2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3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4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5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6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7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8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19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820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1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2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3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4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5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6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7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8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29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0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1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2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3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4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5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6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7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8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39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0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1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2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3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844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5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6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7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8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49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0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1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2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3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4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5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6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7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8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59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0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1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2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3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4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5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6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867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868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0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2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3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4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6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7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8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79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0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1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3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4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5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6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7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8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89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0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1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892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3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4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5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6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7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8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899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0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1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2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3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4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5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6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7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8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09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0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1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2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3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4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5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916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7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8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19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0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1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2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3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4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5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6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7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8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29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0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1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2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3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4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5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6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7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8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39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940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1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2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3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4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5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6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7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8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49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0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1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2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3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4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5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6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7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8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59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0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1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2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3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964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5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6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7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8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69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0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1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2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3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4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5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6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7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8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79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0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1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2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3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4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5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6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7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988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89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0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1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2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3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4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5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6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7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8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999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0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1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2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3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4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5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6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7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8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09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10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011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012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4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5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6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7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8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19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0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1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2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3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4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5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6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7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8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29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0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1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3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4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5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036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7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8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39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0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1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2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3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4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5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6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7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8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49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0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1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2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3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4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5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6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7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8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59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060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1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2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3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4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5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6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7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8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69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0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1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2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3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4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5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6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7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8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79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0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1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2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3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084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5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6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7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8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89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0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1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2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3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4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5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6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7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8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099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0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1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2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3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4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5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6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7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108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09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0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1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2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3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4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5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6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7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8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19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0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1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2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3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4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5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6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7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8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29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0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1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132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3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4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5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6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7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8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39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0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1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2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3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4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5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6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7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8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49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0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1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2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3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4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155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156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58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59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0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1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2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3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4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5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6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7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8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69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0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1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2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3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4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5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6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7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8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79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180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1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2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3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4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5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6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7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8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89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0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1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2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3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4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5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7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8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199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0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1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2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3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204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5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6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7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8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09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0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1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2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3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4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5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6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7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8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19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0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1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2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3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4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5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6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7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228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29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0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1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2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3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4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5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6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7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8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39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0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1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2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3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4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5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6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7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8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49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0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1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252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3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4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5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6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7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8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59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0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1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2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3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4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5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6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7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8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69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0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1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2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3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4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5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276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7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8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79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0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1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2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3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4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5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6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7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8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89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0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1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2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3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4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5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6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7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8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299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300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2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3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4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5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6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7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8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09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0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1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2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3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4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5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6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7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8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19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0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1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2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3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324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5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6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7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8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29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0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1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2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3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4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5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6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7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8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39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0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1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2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3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4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5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6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7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348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49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0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1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2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3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4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5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6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7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8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59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0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1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2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3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4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5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6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7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8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69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0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1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372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3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4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5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6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7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8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79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0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1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2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3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4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5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6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7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8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89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0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1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2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3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4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5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396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7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8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399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0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1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2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3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4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5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6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7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8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09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0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1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2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3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4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5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6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7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8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19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420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1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2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3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4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5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6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7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8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29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0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1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2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3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4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5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6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7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8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39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40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41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42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443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444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5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6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7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8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59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0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1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2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3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5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6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7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468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69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0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1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2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3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4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5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6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7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8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79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0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1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2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3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4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5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6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7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8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89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0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1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492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3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4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5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6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7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8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499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0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1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2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3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4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5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6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7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8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09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0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1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2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3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4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5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516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7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8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19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0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1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2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3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4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5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6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7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8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29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0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1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2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3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4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5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6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7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8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39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540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1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2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3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4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5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6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7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8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49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0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1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2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3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4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5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6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7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8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59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0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1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2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3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564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5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6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7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8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69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0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1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2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3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4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5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6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7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8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79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0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1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2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3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4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5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6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587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588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89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0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1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2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3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4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5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6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7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8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599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0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1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2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3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4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5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6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7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8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09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0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1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612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3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4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5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6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7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8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19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0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1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2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3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4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5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6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7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8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29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0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1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2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3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4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5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636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7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8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39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0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1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2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3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4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5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6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7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8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49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0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1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2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3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4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5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6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7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8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59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660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1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2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3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4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5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6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7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8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69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0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1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2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3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4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5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6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7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8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79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0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1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2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3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684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5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6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7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8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89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0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1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2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3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4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5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6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7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8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699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0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1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2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3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4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5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6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7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708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09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0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1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2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3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4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5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6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7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8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19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0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1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2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3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4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5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6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7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8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29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30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731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2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3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4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5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6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7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8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49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0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1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2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3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4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755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6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7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8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59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0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1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2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3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4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5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6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7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8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69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0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1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2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3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4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5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6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7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78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779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0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1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2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3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4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5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6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7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8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89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0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1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2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3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4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5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6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7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8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799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0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1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2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803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4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5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6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7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8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09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0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1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2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3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4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5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6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7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8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19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0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1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2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3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4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5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6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827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8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29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0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1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2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3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4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5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6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7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8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39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0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1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2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3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4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5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6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7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8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49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0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851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2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3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4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5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6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7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8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59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0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1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2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3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4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5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6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7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8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69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70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71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72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73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1874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1875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77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78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79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0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1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2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3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4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5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6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7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8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89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0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1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2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3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4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6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7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898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899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0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1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2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3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4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5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6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7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8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09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0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1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2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3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4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5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6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7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8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19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0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1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2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923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4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5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6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7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8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29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0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1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2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3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4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5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6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7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8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39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0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1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2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3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4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5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6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947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8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49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0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1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2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3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4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5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6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7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8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59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0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1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2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3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4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5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6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7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8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69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0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971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2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3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4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5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6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7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8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79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0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1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2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3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4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5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6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7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8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89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0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1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2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3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4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1995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6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7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8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1999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0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1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2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3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4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5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6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7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8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09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0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1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2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3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4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5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6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7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018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019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0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2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3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4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5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6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7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8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29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0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1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2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3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4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5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6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7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8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39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0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1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2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043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4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5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6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7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8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49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0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1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2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3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4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5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6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7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8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59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0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1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2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3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4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5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6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067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8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69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0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1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2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3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4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5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6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7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8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79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0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1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2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3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4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5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6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7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8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89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0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091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2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3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4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5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6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7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8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099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0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1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2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3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4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5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6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7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8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09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0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1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2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3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4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115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6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7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8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19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0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1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2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3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4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5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6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7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8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29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0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1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2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3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4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5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6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7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38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38100</xdr:rowOff>
    </xdr:to>
    <xdr:sp macro="" textlink="">
      <xdr:nvSpPr>
        <xdr:cNvPr id="2139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0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1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2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3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4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5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6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7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8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49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0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1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2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3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4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5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6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7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8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59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60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61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38100</xdr:rowOff>
    </xdr:to>
    <xdr:sp macro="" textlink="">
      <xdr:nvSpPr>
        <xdr:cNvPr id="2162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139</xdr:row>
      <xdr:rowOff>0</xdr:rowOff>
    </xdr:from>
    <xdr:to>
      <xdr:col>2</xdr:col>
      <xdr:colOff>2895600</xdr:colOff>
      <xdr:row>139</xdr:row>
      <xdr:rowOff>38100</xdr:rowOff>
    </xdr:to>
    <xdr:sp macro="" textlink="">
      <xdr:nvSpPr>
        <xdr:cNvPr id="2163" name="Text Box 145"/>
        <xdr:cNvSpPr txBox="1">
          <a:spLocks noChangeArrowheads="1"/>
        </xdr:cNvSpPr>
      </xdr:nvSpPr>
      <xdr:spPr bwMode="auto">
        <a:xfrm>
          <a:off x="1733550" y="224790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4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5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6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7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8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69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0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1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2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3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4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5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6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7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8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79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0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1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2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4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5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6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187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8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89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0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1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2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3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4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5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6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7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8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199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0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1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2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3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4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5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6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7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8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09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0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211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2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3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4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5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6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7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8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19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0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1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2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3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4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5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6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7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8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29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0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1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2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3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4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235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6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7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8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39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0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1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2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3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4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5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6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7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8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49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0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1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2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3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4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5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6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7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58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259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0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1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2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3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4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5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6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7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8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69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0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1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2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3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4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5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6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7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8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79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0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1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2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283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4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5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6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7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8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89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0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1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2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3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4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5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6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7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8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299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0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1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2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3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4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5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19050</xdr:rowOff>
    </xdr:to>
    <xdr:sp macro="" textlink="">
      <xdr:nvSpPr>
        <xdr:cNvPr id="2306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139</xdr:row>
      <xdr:rowOff>0</xdr:rowOff>
    </xdr:from>
    <xdr:to>
      <xdr:col>2</xdr:col>
      <xdr:colOff>95250</xdr:colOff>
      <xdr:row>139</xdr:row>
      <xdr:rowOff>19050</xdr:rowOff>
    </xdr:to>
    <xdr:sp macro="" textlink="">
      <xdr:nvSpPr>
        <xdr:cNvPr id="2307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09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0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1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2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3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4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5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6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7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8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19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0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1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2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3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4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5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6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7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8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29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0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1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332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3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4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5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6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7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8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39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0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1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2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3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4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5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6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7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8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49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0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1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2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3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4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5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356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7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8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59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0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1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2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3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4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5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6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7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8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69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0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1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2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3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4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5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6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7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8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79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380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1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2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3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4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5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6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7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8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89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0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1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2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3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4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5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6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7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8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399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0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1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2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3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404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5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6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7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8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09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0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1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2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3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4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5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6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7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8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19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0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1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2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3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4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5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6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7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428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29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0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1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2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3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4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5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6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7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8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39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0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1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2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3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4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5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6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7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8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49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50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451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452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4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5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6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7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8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59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0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1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2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3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4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5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6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7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8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69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0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1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3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4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5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476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7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8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79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0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1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2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3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4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5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6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7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8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89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0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1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2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3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4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5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6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7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8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499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500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1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2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3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4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5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6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7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8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09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0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1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2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3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4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5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6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7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8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19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0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1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2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3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524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5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6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7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8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29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0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1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2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3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4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5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6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7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8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39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0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1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2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3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4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5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6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7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548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49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0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1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2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3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4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5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6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7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8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59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0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1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2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3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4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5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6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7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8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69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0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1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572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3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4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5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6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7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8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79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0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1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2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3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4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5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6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7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8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89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0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1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2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3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4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595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596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381000</xdr:colOff>
      <xdr:row>206</xdr:row>
      <xdr:rowOff>0</xdr:rowOff>
    </xdr:from>
    <xdr:to>
      <xdr:col>3</xdr:col>
      <xdr:colOff>381000</xdr:colOff>
      <xdr:row>208</xdr:row>
      <xdr:rowOff>19050</xdr:rowOff>
    </xdr:to>
    <xdr:pic>
      <xdr:nvPicPr>
        <xdr:cNvPr id="2597" name="Picture 1" descr="ESCUDO DE L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278225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598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599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5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6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7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8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09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0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1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2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3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4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5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6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8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19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0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621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2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3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4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5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6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7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8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29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0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1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2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3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4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5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6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7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8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39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0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1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2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3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4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645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6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7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8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49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0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1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2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3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4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5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6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7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8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59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0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1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2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3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4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5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6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7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68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669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0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1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2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3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4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5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6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7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8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79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0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1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2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3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4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5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6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7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8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89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0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1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2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693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4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5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6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7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8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699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0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1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2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3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4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5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6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7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8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09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0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1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2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3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4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5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6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717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8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19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0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1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2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3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4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5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6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7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8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29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0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1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2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3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4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5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6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7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8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39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740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971550</xdr:colOff>
      <xdr:row>217</xdr:row>
      <xdr:rowOff>0</xdr:rowOff>
    </xdr:from>
    <xdr:ext cx="1924050" cy="38100"/>
    <xdr:sp macro="" textlink="">
      <xdr:nvSpPr>
        <xdr:cNvPr id="2741" name="Text Box 145"/>
        <xdr:cNvSpPr txBox="1">
          <a:spLocks noChangeArrowheads="1"/>
        </xdr:cNvSpPr>
      </xdr:nvSpPr>
      <xdr:spPr bwMode="auto">
        <a:xfrm>
          <a:off x="2914650" y="3015615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3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4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5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6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7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8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49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0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1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2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3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4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5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6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7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8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59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0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1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2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3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4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765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6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7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8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69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0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1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2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3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4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5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6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7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8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79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0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1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2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3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4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5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6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7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88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789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0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1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2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3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4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5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6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7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8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799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0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1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2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3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4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5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6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7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8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09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0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1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2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813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4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5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6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7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8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19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0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1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2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3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4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5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6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7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8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29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0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1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2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3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4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5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6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837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8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39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0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1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2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3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4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5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6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7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8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49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0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1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2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3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4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5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6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7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8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59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0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861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2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3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4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5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6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7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8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69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0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1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2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3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4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5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6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7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8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79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80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81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82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83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2884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2885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86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87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88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89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0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1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2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3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4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5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6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7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8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899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0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1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2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3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4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6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7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08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909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0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1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2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3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4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5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6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7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8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19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0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1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2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3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4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5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6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7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8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29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0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1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2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933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4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5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6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7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8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39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0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1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2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3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4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5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6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7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8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49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0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1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2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3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4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5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6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957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8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59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0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1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2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3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4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5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6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7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8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69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0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1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2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3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4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5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6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7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8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79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0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2981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2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3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4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5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6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7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8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89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0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1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2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3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4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5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6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7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8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2999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0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1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2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3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4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005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6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7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8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09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0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1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2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3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4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5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6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7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8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19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0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1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2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3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4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5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6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7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028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029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0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1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2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3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4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5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6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7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8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39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0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1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2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3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4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5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6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7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8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0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1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2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053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4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5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6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7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8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59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0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1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2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3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4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5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6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7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8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69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0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1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2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3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4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5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6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077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8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79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0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1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2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3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4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5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6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7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8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89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0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1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2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3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4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5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6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7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8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099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0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101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2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3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4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5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6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7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8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09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0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1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2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3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4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5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6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7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8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19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0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1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2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3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4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125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6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7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8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29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0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1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2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3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4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5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6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7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8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39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0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1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2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3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4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5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6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7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48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149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0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1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2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3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4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5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6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7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8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59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0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1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2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3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4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5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6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7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8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69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70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71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172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173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4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5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1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2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3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4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5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6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7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8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89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0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1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2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3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4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5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6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197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8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199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0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1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2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3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4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5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6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7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8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09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0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1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2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3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4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5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6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7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8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19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0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221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2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3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4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5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6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7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8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29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0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1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2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3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4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5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6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7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8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39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0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1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2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3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4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245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6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7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8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49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0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1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2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3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4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5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6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7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8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59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0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1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2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3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4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5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6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7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68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269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0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1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2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3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4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5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6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7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8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79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0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1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2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3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4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5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6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7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8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89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0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1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2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293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4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5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6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7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8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299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0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1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2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3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4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5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6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7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8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09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0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1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2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3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4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5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316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317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18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19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0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1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2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3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4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5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6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7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8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29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0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1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2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3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4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5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6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8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39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0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341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2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3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4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5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6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7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8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49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0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1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2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3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4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5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6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7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8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59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0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1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2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3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4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365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6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7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8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69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0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1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2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3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4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5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6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7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8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79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0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1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2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3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4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5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6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7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88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389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0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1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2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3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4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5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6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7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8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399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0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1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2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3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4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5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6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7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8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09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0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1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2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413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4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5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6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7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8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19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0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1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2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3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4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5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6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7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8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29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0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1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2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3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4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5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6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437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8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39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0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1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2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3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4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5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6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7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8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49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0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1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2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3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4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5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6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7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8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59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460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461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2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4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5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6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7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8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69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0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1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2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3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4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5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6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7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8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79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0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1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2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3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4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485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6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7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8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89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0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1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2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3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4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5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6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7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8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499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0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1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2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3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4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5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6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7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08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509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0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1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2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3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4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5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6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7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8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19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0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1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2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3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4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5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6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7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8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29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0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1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2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533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4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5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6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7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8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39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0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1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2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3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4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5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6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7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8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49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0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1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2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3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4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5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6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557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8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59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0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1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2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3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4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5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6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7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8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69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0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1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2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3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4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5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6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7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8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79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0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581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2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3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4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5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6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7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8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89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0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1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2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3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4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5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6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7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8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599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600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601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602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603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604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605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06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07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08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09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0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1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2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3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4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5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6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7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8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19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0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1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2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3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4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6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7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28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629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0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1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2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3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4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5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6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7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8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39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0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1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2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3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4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5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6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7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8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49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0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1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2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653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4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5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6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7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8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59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0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1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2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3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4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5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6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7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8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69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0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1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2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3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4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5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6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677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8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79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0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1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2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3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4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5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6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7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8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89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0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1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2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3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4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5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6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7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8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699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0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701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2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3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4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5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6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7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8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09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0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1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2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3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4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5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6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7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8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19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0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1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2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3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4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725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6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7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8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29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0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1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2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3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4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5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6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7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8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39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0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1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2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3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4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5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6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7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748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749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0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1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2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3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4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5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6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7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8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59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0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1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2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3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4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5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6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7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8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0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1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2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773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4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5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6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7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8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79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0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1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2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3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4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5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6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7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8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89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0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1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2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3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4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5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6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797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8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799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0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1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2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3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4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5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6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7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8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09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0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1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2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3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4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5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6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7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8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19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0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821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2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3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4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5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6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7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8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29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0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1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2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3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4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5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6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7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8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39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0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1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2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3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4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845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6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7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8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49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0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1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2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3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4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5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6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7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8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59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0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1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2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3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4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5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6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7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68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869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0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1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2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3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4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5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6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7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8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79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0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1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2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3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4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5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6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7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8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89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90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91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3892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3893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4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5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6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7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8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899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0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1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2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3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4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5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6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7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8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09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0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1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2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3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4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5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6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917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8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19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0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1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2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3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4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5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6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7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8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29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0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1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2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3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4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5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6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7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8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39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0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941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2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3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4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5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6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7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8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49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0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1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2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3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4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5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6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7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8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59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0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1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2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3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4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965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6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7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8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69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0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1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2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3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4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5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6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7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8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79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0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1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2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3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4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5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6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7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88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3989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0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1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2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3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4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5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6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7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8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3999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0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1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2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3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4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5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6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7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8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09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0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1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2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013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4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5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6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7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8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19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0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1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2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3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4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5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6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7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8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29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0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1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2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3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4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5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036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37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38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39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0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1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2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3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4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5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6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7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8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49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0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1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2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3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4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5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7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8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59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060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1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2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3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4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5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6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7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8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69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0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1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2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3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4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5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6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7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8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79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0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1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2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3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084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5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6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7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8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89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0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1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2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3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4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5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6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7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8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099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0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1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2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3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4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5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6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7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108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09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0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1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2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3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4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5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6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7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8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19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0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1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2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3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4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5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6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7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8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29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0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1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132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3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4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5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6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7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8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39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0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1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2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3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4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5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6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7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8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49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0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1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2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3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4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5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156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7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8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59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0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1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2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3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4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5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6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7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8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69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0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1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2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3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4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5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6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7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8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179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180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1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2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3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4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5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6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7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8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89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0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1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2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3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4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5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6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7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8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199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0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1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2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3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204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5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6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7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8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09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0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1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2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3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4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5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6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7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8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19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0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1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2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3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4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5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6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7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228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29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0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1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2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3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4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5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6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7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8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39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0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1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2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3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4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5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6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7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8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49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0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1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252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3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4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5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6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7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8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59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0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1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2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3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4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5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6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7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8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69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0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1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2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3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4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5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276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7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8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79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0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1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2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3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4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5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6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7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8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89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0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1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2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3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4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5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6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7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8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299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300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1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2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3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4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5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6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7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8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09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0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1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2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3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4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5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6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7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8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19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20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21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22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323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324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25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26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27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28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29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0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1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2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3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4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5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6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7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8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39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0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1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2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3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5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6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7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348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49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0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1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2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3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4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5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6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7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8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59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0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1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2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3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4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5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6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7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8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69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0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1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372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3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4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5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6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7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8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79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0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1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2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3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4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5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6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7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8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89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0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1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2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3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4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5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396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7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8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399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0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1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2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3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4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5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6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7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8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09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0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1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2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3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4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5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6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7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8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19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420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1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2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3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4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5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6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7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8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29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0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1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2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3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4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5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6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7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8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39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0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1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2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3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38100"/>
    <xdr:sp macro="" textlink="">
      <xdr:nvSpPr>
        <xdr:cNvPr id="4444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5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6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7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8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49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0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1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2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3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4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5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6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7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8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59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0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1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2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3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4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5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6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38100"/>
    <xdr:sp macro="" textlink="">
      <xdr:nvSpPr>
        <xdr:cNvPr id="4467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971550</xdr:colOff>
      <xdr:row>217</xdr:row>
      <xdr:rowOff>0</xdr:rowOff>
    </xdr:from>
    <xdr:ext cx="1924050" cy="38100"/>
    <xdr:sp macro="" textlink="">
      <xdr:nvSpPr>
        <xdr:cNvPr id="4468" name="Text Box 145"/>
        <xdr:cNvSpPr txBox="1">
          <a:spLocks noChangeArrowheads="1"/>
        </xdr:cNvSpPr>
      </xdr:nvSpPr>
      <xdr:spPr bwMode="auto">
        <a:xfrm>
          <a:off x="2914650" y="3015615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69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0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1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2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3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4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5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6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7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8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79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0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1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2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3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4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5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6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7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89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0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1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492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3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4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5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6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7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8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499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0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1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2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3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4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5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6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7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8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09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0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1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2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3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4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5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516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7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8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19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0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1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2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3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4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5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6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7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8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29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0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1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2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3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4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5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6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7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8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39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540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1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2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3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4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5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6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7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8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49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0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1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2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3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4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5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6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7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8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59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0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1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2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3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564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5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6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7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8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69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0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1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2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3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4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5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6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7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8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79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0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1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2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3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4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5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6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7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588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89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0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1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2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3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4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5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6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7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8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599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0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1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2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3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4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5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6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7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8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09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10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76200" cy="19050"/>
    <xdr:sp macro="" textlink="">
      <xdr:nvSpPr>
        <xdr:cNvPr id="4611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217</xdr:row>
      <xdr:rowOff>0</xdr:rowOff>
    </xdr:from>
    <xdr:ext cx="76200" cy="19050"/>
    <xdr:sp macro="" textlink="">
      <xdr:nvSpPr>
        <xdr:cNvPr id="4612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962025</xdr:colOff>
      <xdr:row>1</xdr:row>
      <xdr:rowOff>28575</xdr:rowOff>
    </xdr:from>
    <xdr:to>
      <xdr:col>2</xdr:col>
      <xdr:colOff>3400425</xdr:colOff>
      <xdr:row>7</xdr:row>
      <xdr:rowOff>9525</xdr:rowOff>
    </xdr:to>
    <xdr:pic>
      <xdr:nvPicPr>
        <xdr:cNvPr id="461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905125" y="228600"/>
          <a:ext cx="24384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962025</xdr:colOff>
      <xdr:row>128</xdr:row>
      <xdr:rowOff>28575</xdr:rowOff>
    </xdr:from>
    <xdr:to>
      <xdr:col>2</xdr:col>
      <xdr:colOff>3400425</xdr:colOff>
      <xdr:row>134</xdr:row>
      <xdr:rowOff>9525</xdr:rowOff>
    </xdr:to>
    <xdr:pic>
      <xdr:nvPicPr>
        <xdr:cNvPr id="461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905125" y="28051125"/>
          <a:ext cx="24384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866775</xdr:colOff>
      <xdr:row>206</xdr:row>
      <xdr:rowOff>66675</xdr:rowOff>
    </xdr:from>
    <xdr:to>
      <xdr:col>2</xdr:col>
      <xdr:colOff>3305175</xdr:colOff>
      <xdr:row>212</xdr:row>
      <xdr:rowOff>47625</xdr:rowOff>
    </xdr:to>
    <xdr:pic>
      <xdr:nvPicPr>
        <xdr:cNvPr id="461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809875" y="44491275"/>
          <a:ext cx="24384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19" sqref="A19:D19"/>
    </sheetView>
  </sheetViews>
  <sheetFormatPr baseColWidth="10" defaultRowHeight="15.75" x14ac:dyDescent="0.25"/>
  <cols>
    <col min="1" max="1" width="9.75" customWidth="1"/>
    <col min="2" max="2" width="30.375" customWidth="1"/>
    <col min="3" max="3" width="28.5" customWidth="1"/>
    <col min="4" max="4" width="18" customWidth="1"/>
  </cols>
  <sheetData>
    <row r="1" spans="1:4" s="3" customFormat="1" x14ac:dyDescent="0.25">
      <c r="A1" s="164"/>
      <c r="B1" s="164"/>
      <c r="C1" s="164"/>
      <c r="D1" s="164"/>
    </row>
    <row r="2" spans="1:4" s="3" customFormat="1" x14ac:dyDescent="0.25">
      <c r="A2" s="164"/>
      <c r="B2" s="164"/>
      <c r="C2" s="164"/>
      <c r="D2" s="164"/>
    </row>
    <row r="3" spans="1:4" s="3" customFormat="1" x14ac:dyDescent="0.25">
      <c r="A3" s="164"/>
      <c r="B3" s="164"/>
      <c r="C3" s="164"/>
      <c r="D3" s="164"/>
    </row>
    <row r="4" spans="1:4" x14ac:dyDescent="0.25">
      <c r="A4" s="164"/>
      <c r="B4" s="164"/>
      <c r="C4" s="164"/>
      <c r="D4" s="164"/>
    </row>
    <row r="5" spans="1:4" x14ac:dyDescent="0.25">
      <c r="A5" s="164"/>
      <c r="B5" s="164"/>
      <c r="C5" s="164"/>
      <c r="D5" s="164"/>
    </row>
    <row r="6" spans="1:4" x14ac:dyDescent="0.25">
      <c r="A6" s="164"/>
      <c r="B6" s="164"/>
      <c r="C6" s="164"/>
      <c r="D6" s="164"/>
    </row>
    <row r="7" spans="1:4" x14ac:dyDescent="0.25">
      <c r="A7" s="162"/>
      <c r="B7" s="162"/>
      <c r="C7" s="162"/>
      <c r="D7" s="162"/>
    </row>
    <row r="8" spans="1:4" s="3" customFormat="1" x14ac:dyDescent="0.25">
      <c r="A8" s="17"/>
      <c r="B8" s="17"/>
      <c r="C8" s="17"/>
      <c r="D8" s="17"/>
    </row>
    <row r="9" spans="1:4" ht="15.75" customHeight="1" x14ac:dyDescent="0.25">
      <c r="A9" s="162" t="s">
        <v>9</v>
      </c>
      <c r="B9" s="162"/>
      <c r="C9" s="162"/>
      <c r="D9" s="162"/>
    </row>
    <row r="10" spans="1:4" x14ac:dyDescent="0.25">
      <c r="A10" s="163" t="s">
        <v>8</v>
      </c>
      <c r="B10" s="163"/>
      <c r="C10" s="163"/>
      <c r="D10" s="163"/>
    </row>
    <row r="11" spans="1:4" s="3" customFormat="1" x14ac:dyDescent="0.25">
      <c r="A11" s="163"/>
      <c r="B11" s="163"/>
      <c r="C11" s="163"/>
      <c r="D11" s="163"/>
    </row>
    <row r="12" spans="1:4" x14ac:dyDescent="0.25">
      <c r="A12" s="16" t="s">
        <v>0</v>
      </c>
      <c r="B12" s="16" t="s">
        <v>1</v>
      </c>
      <c r="C12" s="16" t="s">
        <v>2</v>
      </c>
      <c r="D12" s="16" t="s">
        <v>3</v>
      </c>
    </row>
    <row r="13" spans="1:4" ht="60.75" customHeight="1" thickBot="1" x14ac:dyDescent="0.3">
      <c r="A13" s="7">
        <v>44208</v>
      </c>
      <c r="B13" s="8" t="s">
        <v>4</v>
      </c>
      <c r="C13" s="8" t="s">
        <v>10</v>
      </c>
      <c r="D13" s="9">
        <v>408501104</v>
      </c>
    </row>
    <row r="14" spans="1:4" ht="16.5" thickBot="1" x14ac:dyDescent="0.3">
      <c r="A14" s="161" t="s">
        <v>5</v>
      </c>
      <c r="B14" s="161"/>
      <c r="C14" s="161"/>
      <c r="D14" s="10">
        <f>SUM(D13:D13)</f>
        <v>408501104</v>
      </c>
    </row>
    <row r="15" spans="1:4" s="3" customFormat="1" ht="16.5" thickTop="1" x14ac:dyDescent="0.25">
      <c r="A15" s="12"/>
      <c r="B15" s="12"/>
      <c r="C15" s="12"/>
      <c r="D15" s="13"/>
    </row>
    <row r="16" spans="1:4" x14ac:dyDescent="0.25">
      <c r="A16" s="11"/>
      <c r="B16" s="11"/>
      <c r="C16" s="11"/>
      <c r="D16" s="11"/>
    </row>
    <row r="17" spans="1:5" x14ac:dyDescent="0.25">
      <c r="A17" s="11"/>
      <c r="B17" s="11"/>
      <c r="C17" s="11"/>
      <c r="D17" s="11"/>
    </row>
    <row r="18" spans="1:5" x14ac:dyDescent="0.25">
      <c r="A18" s="11"/>
      <c r="B18" s="11"/>
      <c r="C18" s="11"/>
      <c r="D18" s="11"/>
    </row>
    <row r="19" spans="1:5" x14ac:dyDescent="0.25">
      <c r="A19" s="163" t="s">
        <v>12</v>
      </c>
      <c r="B19" s="163"/>
      <c r="C19" s="163"/>
      <c r="D19" s="163"/>
      <c r="E19" s="20"/>
    </row>
    <row r="20" spans="1:5" x14ac:dyDescent="0.25">
      <c r="A20" s="160" t="s">
        <v>6</v>
      </c>
      <c r="B20" s="160"/>
      <c r="C20" s="160"/>
      <c r="D20" s="160"/>
    </row>
    <row r="25" spans="1:5" x14ac:dyDescent="0.25">
      <c r="A25" s="1"/>
      <c r="B25" s="1"/>
      <c r="C25" s="1"/>
      <c r="D25" s="2"/>
    </row>
    <row r="26" spans="1:5" x14ac:dyDescent="0.25">
      <c r="A26" s="1"/>
      <c r="B26" s="1"/>
      <c r="C26" s="1"/>
      <c r="D26" s="2"/>
    </row>
    <row r="27" spans="1:5" x14ac:dyDescent="0.25">
      <c r="A27" s="1"/>
      <c r="B27" s="1"/>
      <c r="C27" s="1"/>
      <c r="D27" s="2"/>
    </row>
    <row r="28" spans="1:5" x14ac:dyDescent="0.25">
      <c r="A28" s="1"/>
      <c r="B28" s="1"/>
      <c r="C28" s="1"/>
      <c r="D28" s="2"/>
    </row>
    <row r="29" spans="1:5" x14ac:dyDescent="0.25">
      <c r="A29" s="1"/>
      <c r="B29" s="1"/>
      <c r="C29" s="1"/>
      <c r="D29" s="2"/>
    </row>
  </sheetData>
  <mergeCells count="13">
    <mergeCell ref="A6:D6"/>
    <mergeCell ref="A1:D1"/>
    <mergeCell ref="A2:D2"/>
    <mergeCell ref="A3:D3"/>
    <mergeCell ref="A4:D4"/>
    <mergeCell ref="A5:D5"/>
    <mergeCell ref="A20:D20"/>
    <mergeCell ref="A14:C14"/>
    <mergeCell ref="A9:D9"/>
    <mergeCell ref="A7:D7"/>
    <mergeCell ref="A10:D10"/>
    <mergeCell ref="A11:D11"/>
    <mergeCell ref="A19:D19"/>
  </mergeCells>
  <pageMargins left="2.0472440944881889" right="0.70866141732283472" top="1.3779527559055118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J16" sqref="J16"/>
    </sheetView>
  </sheetViews>
  <sheetFormatPr baseColWidth="10" defaultRowHeight="15.75" x14ac:dyDescent="0.25"/>
  <cols>
    <col min="2" max="2" width="12.5" customWidth="1"/>
    <col min="3" max="3" width="38.125" customWidth="1"/>
    <col min="4" max="4" width="23.125" customWidth="1"/>
    <col min="5" max="6" width="0.125" hidden="1" customWidth="1"/>
  </cols>
  <sheetData>
    <row r="1" spans="1:6" s="3" customFormat="1" x14ac:dyDescent="0.25"/>
    <row r="2" spans="1:6" s="3" customFormat="1" x14ac:dyDescent="0.25"/>
    <row r="3" spans="1:6" s="3" customFormat="1" x14ac:dyDescent="0.25"/>
    <row r="4" spans="1:6" s="3" customFormat="1" x14ac:dyDescent="0.25"/>
    <row r="5" spans="1:6" s="3" customFormat="1" x14ac:dyDescent="0.25"/>
    <row r="6" spans="1:6" s="3" customFormat="1" x14ac:dyDescent="0.25"/>
    <row r="7" spans="1:6" x14ac:dyDescent="0.25">
      <c r="A7" s="165"/>
      <c r="B7" s="165"/>
      <c r="C7" s="165"/>
      <c r="D7" s="165"/>
      <c r="E7" s="5"/>
      <c r="F7" s="11"/>
    </row>
    <row r="8" spans="1:6" s="3" customFormat="1" x14ac:dyDescent="0.25">
      <c r="A8" s="165"/>
      <c r="B8" s="165"/>
      <c r="C8" s="165"/>
      <c r="D8" s="165"/>
      <c r="E8" s="5"/>
      <c r="F8" s="11"/>
    </row>
    <row r="9" spans="1:6" ht="15.75" customHeight="1" x14ac:dyDescent="0.25">
      <c r="A9" s="166" t="s">
        <v>11</v>
      </c>
      <c r="B9" s="166"/>
      <c r="C9" s="166"/>
      <c r="D9" s="166"/>
      <c r="E9" s="166"/>
      <c r="F9" s="11"/>
    </row>
    <row r="10" spans="1:6" s="3" customFormat="1" ht="15.75" customHeight="1" x14ac:dyDescent="0.25">
      <c r="A10" s="170" t="s">
        <v>13</v>
      </c>
      <c r="B10" s="170"/>
      <c r="C10" s="170"/>
      <c r="D10" s="170"/>
      <c r="E10" s="170"/>
      <c r="F10" s="11"/>
    </row>
    <row r="11" spans="1:6" s="3" customFormat="1" ht="15.75" customHeight="1" x14ac:dyDescent="0.25">
      <c r="A11" s="163" t="s">
        <v>8</v>
      </c>
      <c r="B11" s="163"/>
      <c r="C11" s="163"/>
      <c r="D11" s="163"/>
      <c r="E11" s="14"/>
      <c r="F11" s="11"/>
    </row>
    <row r="12" spans="1:6" s="3" customFormat="1" ht="15.75" customHeight="1" x14ac:dyDescent="0.25">
      <c r="A12" s="18"/>
      <c r="B12" s="18"/>
      <c r="C12" s="18"/>
      <c r="D12" s="18"/>
      <c r="E12" s="14"/>
      <c r="F12" s="11"/>
    </row>
    <row r="13" spans="1:6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1"/>
      <c r="F13" s="11"/>
    </row>
    <row r="14" spans="1:6" s="3" customFormat="1" ht="55.5" customHeight="1" thickBot="1" x14ac:dyDescent="0.3">
      <c r="A14" s="22">
        <v>44410</v>
      </c>
      <c r="B14" s="23" t="s">
        <v>14</v>
      </c>
      <c r="C14" s="21" t="s">
        <v>15</v>
      </c>
      <c r="D14" s="29">
        <v>119117.66</v>
      </c>
      <c r="E14" s="11"/>
      <c r="F14" s="11"/>
    </row>
    <row r="15" spans="1:6" ht="16.5" thickBot="1" x14ac:dyDescent="0.3">
      <c r="A15" s="167" t="s">
        <v>7</v>
      </c>
      <c r="B15" s="168"/>
      <c r="C15" s="169"/>
      <c r="D15" s="24">
        <f>D14</f>
        <v>119117.66</v>
      </c>
      <c r="E15" s="11"/>
      <c r="F15" s="11"/>
    </row>
    <row r="16" spans="1:6" ht="16.5" thickTop="1" x14ac:dyDescent="0.25">
      <c r="A16" s="11"/>
      <c r="B16" s="11"/>
      <c r="C16" s="11"/>
      <c r="D16" s="11"/>
      <c r="E16" s="11"/>
      <c r="F16" s="11"/>
    </row>
    <row r="17" spans="1:6" s="4" customFormat="1" x14ac:dyDescent="0.25">
      <c r="A17" s="15"/>
      <c r="B17" s="27"/>
      <c r="C17" s="28"/>
      <c r="E17" s="26"/>
      <c r="F17" s="25">
        <v>119117.66</v>
      </c>
    </row>
    <row r="18" spans="1:6" s="3" customFormat="1" x14ac:dyDescent="0.25">
      <c r="A18" s="19"/>
      <c r="B18" s="19"/>
      <c r="C18" s="19"/>
      <c r="D18" s="19"/>
      <c r="E18" s="19"/>
      <c r="F18" s="19"/>
    </row>
    <row r="19" spans="1:6" s="3" customFormat="1" x14ac:dyDescent="0.25">
      <c r="A19" s="11"/>
      <c r="B19" s="11"/>
      <c r="C19" s="11"/>
      <c r="D19" s="11"/>
      <c r="E19" s="11"/>
      <c r="F19" s="11"/>
    </row>
    <row r="20" spans="1:6" s="3" customFormat="1" x14ac:dyDescent="0.25">
      <c r="A20" s="11"/>
      <c r="B20" s="11"/>
      <c r="C20" s="11"/>
      <c r="D20" s="11"/>
      <c r="E20" s="11"/>
      <c r="F20" s="11"/>
    </row>
    <row r="21" spans="1:6" x14ac:dyDescent="0.25">
      <c r="A21" s="163" t="s">
        <v>12</v>
      </c>
      <c r="B21" s="163"/>
      <c r="C21" s="163"/>
      <c r="D21" s="163"/>
      <c r="E21" s="163"/>
      <c r="F21" s="163"/>
    </row>
    <row r="22" spans="1:6" x14ac:dyDescent="0.25">
      <c r="A22" s="160" t="s">
        <v>6</v>
      </c>
      <c r="B22" s="160"/>
      <c r="C22" s="160"/>
      <c r="D22" s="160"/>
      <c r="E22" s="160"/>
      <c r="F22" s="160"/>
    </row>
  </sheetData>
  <mergeCells count="8">
    <mergeCell ref="A21:F21"/>
    <mergeCell ref="A22:F22"/>
    <mergeCell ref="A7:D7"/>
    <mergeCell ref="A8:D8"/>
    <mergeCell ref="A9:E9"/>
    <mergeCell ref="A15:C15"/>
    <mergeCell ref="A10:E10"/>
    <mergeCell ref="A11:D11"/>
  </mergeCells>
  <pageMargins left="2.2834645669291338" right="0.70866141732283472" top="1.3385826771653544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5"/>
  <sheetViews>
    <sheetView tabSelected="1" workbookViewId="0">
      <selection activeCell="F203" sqref="F203"/>
    </sheetView>
  </sheetViews>
  <sheetFormatPr baseColWidth="10" defaultRowHeight="15.75" x14ac:dyDescent="0.25"/>
  <cols>
    <col min="2" max="2" width="14.5" customWidth="1"/>
    <col min="3" max="3" width="49.625" customWidth="1"/>
    <col min="4" max="4" width="16.25" customWidth="1"/>
    <col min="5" max="5" width="13.625" customWidth="1"/>
    <col min="7" max="7" width="14" style="6" customWidth="1"/>
  </cols>
  <sheetData>
    <row r="1" spans="2:7" s="3" customFormat="1" x14ac:dyDescent="0.25">
      <c r="G1" s="6"/>
    </row>
    <row r="2" spans="2:7" s="3" customFormat="1" x14ac:dyDescent="0.25">
      <c r="G2" s="6"/>
    </row>
    <row r="3" spans="2:7" s="3" customFormat="1" x14ac:dyDescent="0.25">
      <c r="G3" s="6"/>
    </row>
    <row r="4" spans="2:7" s="3" customFormat="1" x14ac:dyDescent="0.25">
      <c r="G4" s="6"/>
    </row>
    <row r="5" spans="2:7" s="3" customFormat="1" x14ac:dyDescent="0.25">
      <c r="G5" s="6"/>
    </row>
    <row r="6" spans="2:7" s="3" customFormat="1" x14ac:dyDescent="0.25">
      <c r="G6" s="6"/>
    </row>
    <row r="7" spans="2:7" s="3" customFormat="1" x14ac:dyDescent="0.25">
      <c r="G7" s="6"/>
    </row>
    <row r="8" spans="2:7" x14ac:dyDescent="0.25">
      <c r="B8" s="182" t="s">
        <v>16</v>
      </c>
      <c r="C8" s="182"/>
      <c r="D8" s="182"/>
    </row>
    <row r="9" spans="2:7" x14ac:dyDescent="0.25">
      <c r="B9" s="186" t="s">
        <v>17</v>
      </c>
      <c r="C9" s="186"/>
      <c r="D9" s="186"/>
    </row>
    <row r="10" spans="2:7" x14ac:dyDescent="0.25">
      <c r="B10" s="187" t="s">
        <v>18</v>
      </c>
      <c r="C10" s="187"/>
      <c r="D10" s="187"/>
    </row>
    <row r="11" spans="2:7" x14ac:dyDescent="0.25">
      <c r="B11" s="185" t="s">
        <v>8</v>
      </c>
      <c r="C11" s="185"/>
      <c r="D11" s="185"/>
    </row>
    <row r="12" spans="2:7" ht="24.75" x14ac:dyDescent="0.25">
      <c r="B12" s="32" t="s">
        <v>19</v>
      </c>
      <c r="C12" s="33" t="s">
        <v>20</v>
      </c>
      <c r="D12" s="32" t="s">
        <v>21</v>
      </c>
    </row>
    <row r="13" spans="2:7" x14ac:dyDescent="0.25">
      <c r="B13" s="35">
        <v>2.1</v>
      </c>
      <c r="C13" s="36" t="s">
        <v>22</v>
      </c>
      <c r="D13" s="34"/>
    </row>
    <row r="14" spans="2:7" x14ac:dyDescent="0.25">
      <c r="B14" s="36" t="s">
        <v>23</v>
      </c>
      <c r="C14" s="36" t="s">
        <v>24</v>
      </c>
      <c r="D14" s="34"/>
    </row>
    <row r="15" spans="2:7" x14ac:dyDescent="0.25">
      <c r="B15" s="36" t="s">
        <v>25</v>
      </c>
      <c r="C15" s="36" t="s">
        <v>26</v>
      </c>
      <c r="D15" s="47"/>
    </row>
    <row r="16" spans="2:7" x14ac:dyDescent="0.25">
      <c r="B16" s="34" t="s">
        <v>27</v>
      </c>
      <c r="C16" s="34" t="s">
        <v>28</v>
      </c>
      <c r="D16" s="51">
        <v>8892790.4299999997</v>
      </c>
    </row>
    <row r="17" spans="2:4" x14ac:dyDescent="0.25">
      <c r="B17" s="34" t="s">
        <v>29</v>
      </c>
      <c r="C17" s="34" t="s">
        <v>30</v>
      </c>
      <c r="D17" s="75">
        <v>5528843.8200000003</v>
      </c>
    </row>
    <row r="18" spans="2:4" x14ac:dyDescent="0.25">
      <c r="B18" s="43" t="s">
        <v>31</v>
      </c>
      <c r="C18" s="43" t="s">
        <v>32</v>
      </c>
      <c r="D18" s="51"/>
    </row>
    <row r="19" spans="2:4" x14ac:dyDescent="0.25">
      <c r="B19" s="44" t="s">
        <v>33</v>
      </c>
      <c r="C19" s="44" t="s">
        <v>32</v>
      </c>
      <c r="D19" s="68">
        <v>0</v>
      </c>
    </row>
    <row r="20" spans="2:4" x14ac:dyDescent="0.25">
      <c r="B20" s="36" t="s">
        <v>34</v>
      </c>
      <c r="C20" s="35" t="s">
        <v>35</v>
      </c>
      <c r="D20" s="38"/>
    </row>
    <row r="21" spans="2:4" x14ac:dyDescent="0.25">
      <c r="B21" s="50" t="s">
        <v>36</v>
      </c>
      <c r="C21" s="66" t="s">
        <v>37</v>
      </c>
      <c r="D21" s="68">
        <v>622000</v>
      </c>
    </row>
    <row r="22" spans="2:4" x14ac:dyDescent="0.25">
      <c r="B22" s="34" t="s">
        <v>38</v>
      </c>
      <c r="C22" s="34" t="s">
        <v>39</v>
      </c>
      <c r="D22" s="68">
        <v>634900.78</v>
      </c>
    </row>
    <row r="23" spans="2:4" ht="30" x14ac:dyDescent="0.25">
      <c r="B23" s="36" t="s">
        <v>40</v>
      </c>
      <c r="C23" s="35" t="s">
        <v>41</v>
      </c>
      <c r="D23" s="68"/>
    </row>
    <row r="24" spans="2:4" x14ac:dyDescent="0.25">
      <c r="B24" s="44" t="s">
        <v>42</v>
      </c>
      <c r="C24" s="34" t="s">
        <v>43</v>
      </c>
      <c r="D24" s="51">
        <v>2714000</v>
      </c>
    </row>
    <row r="25" spans="2:4" ht="26.25" x14ac:dyDescent="0.25">
      <c r="B25" s="65" t="s">
        <v>44</v>
      </c>
      <c r="C25" s="64" t="s">
        <v>45</v>
      </c>
      <c r="D25" s="76">
        <v>60702.400000000001</v>
      </c>
    </row>
    <row r="26" spans="2:4" x14ac:dyDescent="0.25">
      <c r="B26" s="43" t="s">
        <v>46</v>
      </c>
      <c r="C26" s="43" t="s">
        <v>47</v>
      </c>
      <c r="D26" s="70"/>
    </row>
    <row r="27" spans="2:4" x14ac:dyDescent="0.25">
      <c r="B27" s="43" t="s">
        <v>48</v>
      </c>
      <c r="C27" s="43" t="s">
        <v>49</v>
      </c>
      <c r="D27" s="38"/>
    </row>
    <row r="28" spans="2:4" x14ac:dyDescent="0.25">
      <c r="B28" s="44" t="s">
        <v>50</v>
      </c>
      <c r="C28" s="44" t="s">
        <v>51</v>
      </c>
      <c r="D28" s="51">
        <v>849000</v>
      </c>
    </row>
    <row r="29" spans="2:4" x14ac:dyDescent="0.25">
      <c r="B29" s="40" t="s">
        <v>52</v>
      </c>
      <c r="C29" s="67" t="s">
        <v>53</v>
      </c>
      <c r="D29" s="68">
        <v>0</v>
      </c>
    </row>
    <row r="30" spans="2:4" x14ac:dyDescent="0.25">
      <c r="B30" s="57" t="s">
        <v>54</v>
      </c>
      <c r="C30" s="57" t="s">
        <v>55</v>
      </c>
      <c r="D30" s="68">
        <v>0</v>
      </c>
    </row>
    <row r="31" spans="2:4" x14ac:dyDescent="0.25">
      <c r="B31" s="57" t="s">
        <v>56</v>
      </c>
      <c r="C31" s="57" t="s">
        <v>57</v>
      </c>
      <c r="D31" s="68">
        <v>0</v>
      </c>
    </row>
    <row r="32" spans="2:4" x14ac:dyDescent="0.25">
      <c r="B32" s="36" t="s">
        <v>58</v>
      </c>
      <c r="C32" s="36" t="s">
        <v>59</v>
      </c>
      <c r="D32" s="51"/>
    </row>
    <row r="33" spans="2:4" x14ac:dyDescent="0.25">
      <c r="B33" s="34" t="s">
        <v>60</v>
      </c>
      <c r="C33" s="34" t="s">
        <v>61</v>
      </c>
      <c r="D33" s="51">
        <v>1197829.6600000001</v>
      </c>
    </row>
    <row r="34" spans="2:4" x14ac:dyDescent="0.25">
      <c r="B34" s="34" t="s">
        <v>62</v>
      </c>
      <c r="C34" s="34" t="s">
        <v>63</v>
      </c>
      <c r="D34" s="51">
        <v>1216630.1300000001</v>
      </c>
    </row>
    <row r="35" spans="2:4" x14ac:dyDescent="0.25">
      <c r="B35" s="34" t="s">
        <v>64</v>
      </c>
      <c r="C35" s="34" t="s">
        <v>65</v>
      </c>
      <c r="D35" s="51">
        <v>158051.47</v>
      </c>
    </row>
    <row r="36" spans="2:4" ht="16.5" thickBot="1" x14ac:dyDescent="0.3">
      <c r="B36" s="34" t="s">
        <v>66</v>
      </c>
      <c r="C36" s="34" t="s">
        <v>67</v>
      </c>
      <c r="D36" s="74">
        <v>110576.9</v>
      </c>
    </row>
    <row r="37" spans="2:4" ht="16.5" thickBot="1" x14ac:dyDescent="0.3">
      <c r="B37" s="34"/>
      <c r="C37" s="36" t="s">
        <v>68</v>
      </c>
      <c r="D37" s="77">
        <v>21985325.589999996</v>
      </c>
    </row>
    <row r="38" spans="2:4" x14ac:dyDescent="0.25">
      <c r="B38" s="191"/>
      <c r="C38" s="191"/>
      <c r="D38" s="191"/>
    </row>
    <row r="39" spans="2:4" x14ac:dyDescent="0.25">
      <c r="B39" s="35">
        <v>2.2000000000000002</v>
      </c>
      <c r="C39" s="36" t="s">
        <v>69</v>
      </c>
      <c r="D39" s="38"/>
    </row>
    <row r="40" spans="2:4" x14ac:dyDescent="0.25">
      <c r="B40" s="35" t="s">
        <v>70</v>
      </c>
      <c r="C40" s="36" t="s">
        <v>71</v>
      </c>
      <c r="D40" s="68"/>
    </row>
    <row r="41" spans="2:4" x14ac:dyDescent="0.25">
      <c r="B41" s="37" t="s">
        <v>72</v>
      </c>
      <c r="C41" s="34" t="s">
        <v>73</v>
      </c>
      <c r="D41" s="68">
        <v>1972776.03</v>
      </c>
    </row>
    <row r="42" spans="2:4" x14ac:dyDescent="0.25">
      <c r="B42" s="37" t="s">
        <v>74</v>
      </c>
      <c r="C42" s="34" t="s">
        <v>75</v>
      </c>
      <c r="D42" s="68">
        <v>28278.94</v>
      </c>
    </row>
    <row r="43" spans="2:4" x14ac:dyDescent="0.25">
      <c r="B43" s="49" t="s">
        <v>76</v>
      </c>
      <c r="C43" s="43" t="s">
        <v>77</v>
      </c>
      <c r="D43" s="75"/>
    </row>
    <row r="44" spans="2:4" x14ac:dyDescent="0.25">
      <c r="B44" s="62" t="s">
        <v>78</v>
      </c>
      <c r="C44" s="44" t="s">
        <v>79</v>
      </c>
      <c r="D44" s="68">
        <v>72500.009999999995</v>
      </c>
    </row>
    <row r="45" spans="2:4" x14ac:dyDescent="0.25">
      <c r="B45" s="62" t="s">
        <v>80</v>
      </c>
      <c r="C45" s="44" t="s">
        <v>81</v>
      </c>
      <c r="D45" s="68">
        <v>0</v>
      </c>
    </row>
    <row r="46" spans="2:4" x14ac:dyDescent="0.25">
      <c r="B46" s="188"/>
      <c r="C46" s="189"/>
      <c r="D46" s="190"/>
    </row>
    <row r="47" spans="2:4" x14ac:dyDescent="0.25">
      <c r="B47" s="188"/>
      <c r="C47" s="189"/>
      <c r="D47" s="190"/>
    </row>
    <row r="48" spans="2:4" x14ac:dyDescent="0.25">
      <c r="B48" s="42" t="s">
        <v>82</v>
      </c>
      <c r="C48" s="52" t="s">
        <v>83</v>
      </c>
      <c r="D48" s="38"/>
    </row>
    <row r="49" spans="2:4" x14ac:dyDescent="0.25">
      <c r="B49" s="38" t="s">
        <v>84</v>
      </c>
      <c r="C49" s="53" t="s">
        <v>85</v>
      </c>
      <c r="D49" s="68">
        <v>624100</v>
      </c>
    </row>
    <row r="50" spans="2:4" x14ac:dyDescent="0.25">
      <c r="B50" s="45" t="s">
        <v>86</v>
      </c>
      <c r="C50" s="52" t="s">
        <v>87</v>
      </c>
      <c r="D50" s="41"/>
    </row>
    <row r="51" spans="2:4" x14ac:dyDescent="0.25">
      <c r="B51" s="46" t="s">
        <v>88</v>
      </c>
      <c r="C51" s="54" t="s">
        <v>89</v>
      </c>
      <c r="D51" s="68">
        <v>0</v>
      </c>
    </row>
    <row r="52" spans="2:4" x14ac:dyDescent="0.25">
      <c r="B52" s="45" t="s">
        <v>90</v>
      </c>
      <c r="C52" s="52" t="s">
        <v>91</v>
      </c>
      <c r="D52" s="41"/>
    </row>
    <row r="53" spans="2:4" x14ac:dyDescent="0.25">
      <c r="B53" s="46" t="s">
        <v>92</v>
      </c>
      <c r="C53" s="44" t="s">
        <v>93</v>
      </c>
      <c r="D53" s="68">
        <v>154580</v>
      </c>
    </row>
    <row r="54" spans="2:4" ht="26.25" x14ac:dyDescent="0.25">
      <c r="B54" s="46" t="s">
        <v>94</v>
      </c>
      <c r="C54" s="44" t="s">
        <v>95</v>
      </c>
      <c r="D54" s="68">
        <v>0</v>
      </c>
    </row>
    <row r="55" spans="2:4" x14ac:dyDescent="0.25">
      <c r="B55" s="45" t="s">
        <v>96</v>
      </c>
      <c r="C55" s="43" t="s">
        <v>97</v>
      </c>
      <c r="D55" s="75"/>
    </row>
    <row r="56" spans="2:4" x14ac:dyDescent="0.25">
      <c r="B56" s="46" t="s">
        <v>98</v>
      </c>
      <c r="C56" s="44" t="s">
        <v>99</v>
      </c>
      <c r="D56" s="68">
        <v>0</v>
      </c>
    </row>
    <row r="57" spans="2:4" ht="26.25" x14ac:dyDescent="0.25">
      <c r="B57" s="45" t="s">
        <v>100</v>
      </c>
      <c r="C57" s="71" t="s">
        <v>101</v>
      </c>
      <c r="D57" s="68"/>
    </row>
    <row r="58" spans="2:4" ht="26.25" x14ac:dyDescent="0.25">
      <c r="B58" s="68" t="s">
        <v>102</v>
      </c>
      <c r="C58" s="72" t="s">
        <v>103</v>
      </c>
      <c r="D58" s="68">
        <v>94916.25</v>
      </c>
    </row>
    <row r="59" spans="2:4" ht="26.25" x14ac:dyDescent="0.25">
      <c r="B59" s="68" t="s">
        <v>104</v>
      </c>
      <c r="C59" s="72" t="s">
        <v>105</v>
      </c>
      <c r="D59" s="86">
        <v>122137.71</v>
      </c>
    </row>
    <row r="60" spans="2:4" ht="26.25" x14ac:dyDescent="0.25">
      <c r="B60" s="68" t="s">
        <v>106</v>
      </c>
      <c r="C60" s="72" t="s">
        <v>107</v>
      </c>
      <c r="D60" s="86">
        <v>72216</v>
      </c>
    </row>
    <row r="61" spans="2:4" ht="26.25" x14ac:dyDescent="0.25">
      <c r="B61" s="49" t="s">
        <v>108</v>
      </c>
      <c r="C61" s="43" t="s">
        <v>109</v>
      </c>
      <c r="D61" s="70"/>
    </row>
    <row r="62" spans="2:4" x14ac:dyDescent="0.25">
      <c r="B62" s="40" t="s">
        <v>110</v>
      </c>
      <c r="C62" s="40" t="s">
        <v>111</v>
      </c>
      <c r="D62" s="68">
        <v>125906</v>
      </c>
    </row>
    <row r="63" spans="2:4" x14ac:dyDescent="0.25">
      <c r="B63" s="48" t="s">
        <v>112</v>
      </c>
      <c r="C63" s="43" t="s">
        <v>113</v>
      </c>
      <c r="D63" s="68"/>
    </row>
    <row r="64" spans="2:4" x14ac:dyDescent="0.25">
      <c r="B64" s="57" t="s">
        <v>114</v>
      </c>
      <c r="C64" s="57" t="s">
        <v>115</v>
      </c>
      <c r="D64" s="68">
        <v>0</v>
      </c>
    </row>
    <row r="65" spans="2:4" x14ac:dyDescent="0.25">
      <c r="B65" s="40" t="s">
        <v>116</v>
      </c>
      <c r="C65" s="40" t="s">
        <v>117</v>
      </c>
      <c r="D65" s="68">
        <v>0</v>
      </c>
    </row>
    <row r="66" spans="2:4" x14ac:dyDescent="0.25">
      <c r="B66" s="56" t="s">
        <v>118</v>
      </c>
      <c r="C66" s="56" t="s">
        <v>119</v>
      </c>
      <c r="D66" s="68"/>
    </row>
    <row r="67" spans="2:4" x14ac:dyDescent="0.25">
      <c r="B67" s="56" t="s">
        <v>120</v>
      </c>
      <c r="C67" s="56" t="s">
        <v>121</v>
      </c>
      <c r="D67" s="68"/>
    </row>
    <row r="68" spans="2:4" ht="16.5" thickBot="1" x14ac:dyDescent="0.3">
      <c r="B68" s="57" t="s">
        <v>122</v>
      </c>
      <c r="C68" s="57" t="s">
        <v>121</v>
      </c>
      <c r="D68" s="78">
        <v>0</v>
      </c>
    </row>
    <row r="69" spans="2:4" ht="16.5" thickBot="1" x14ac:dyDescent="0.3">
      <c r="B69" s="37"/>
      <c r="C69" s="36" t="s">
        <v>123</v>
      </c>
      <c r="D69" s="63">
        <v>3267410.94</v>
      </c>
    </row>
    <row r="70" spans="2:4" x14ac:dyDescent="0.25">
      <c r="B70" s="40"/>
      <c r="C70" s="40"/>
      <c r="D70" s="79"/>
    </row>
    <row r="71" spans="2:4" x14ac:dyDescent="0.25">
      <c r="B71" s="48">
        <v>2.2999999999999998</v>
      </c>
      <c r="C71" s="56" t="s">
        <v>124</v>
      </c>
      <c r="D71" s="38"/>
    </row>
    <row r="72" spans="2:4" x14ac:dyDescent="0.25">
      <c r="B72" s="56" t="s">
        <v>82</v>
      </c>
      <c r="C72" s="59" t="s">
        <v>125</v>
      </c>
      <c r="D72" s="75"/>
    </row>
    <row r="73" spans="2:4" x14ac:dyDescent="0.25">
      <c r="B73" s="56" t="s">
        <v>126</v>
      </c>
      <c r="C73" s="58" t="s">
        <v>127</v>
      </c>
      <c r="D73" s="75"/>
    </row>
    <row r="74" spans="2:4" x14ac:dyDescent="0.25">
      <c r="B74" s="40" t="s">
        <v>128</v>
      </c>
      <c r="C74" s="39" t="s">
        <v>127</v>
      </c>
      <c r="D74" s="75">
        <v>51743</v>
      </c>
    </row>
    <row r="75" spans="2:4" x14ac:dyDescent="0.25">
      <c r="B75" s="56" t="s">
        <v>129</v>
      </c>
      <c r="C75" s="58" t="s">
        <v>130</v>
      </c>
      <c r="D75" s="75"/>
    </row>
    <row r="76" spans="2:4" x14ac:dyDescent="0.25">
      <c r="B76" s="57" t="s">
        <v>131</v>
      </c>
      <c r="C76" s="60" t="s">
        <v>132</v>
      </c>
      <c r="D76" s="75">
        <v>1958.8</v>
      </c>
    </row>
    <row r="77" spans="2:4" x14ac:dyDescent="0.25">
      <c r="B77" s="57" t="s">
        <v>133</v>
      </c>
      <c r="C77" s="60" t="s">
        <v>134</v>
      </c>
      <c r="D77" s="68">
        <v>0</v>
      </c>
    </row>
    <row r="78" spans="2:4" x14ac:dyDescent="0.25">
      <c r="B78" s="57" t="s">
        <v>135</v>
      </c>
      <c r="C78" s="60" t="s">
        <v>136</v>
      </c>
      <c r="D78" s="68">
        <v>0</v>
      </c>
    </row>
    <row r="79" spans="2:4" x14ac:dyDescent="0.25">
      <c r="B79" s="56" t="s">
        <v>137</v>
      </c>
      <c r="C79" s="59" t="s">
        <v>138</v>
      </c>
      <c r="D79" s="75"/>
    </row>
    <row r="80" spans="2:4" x14ac:dyDescent="0.25">
      <c r="B80" s="57" t="s">
        <v>139</v>
      </c>
      <c r="C80" s="73" t="s">
        <v>140</v>
      </c>
      <c r="D80" s="75">
        <v>153086.59</v>
      </c>
    </row>
    <row r="81" spans="2:4" x14ac:dyDescent="0.25">
      <c r="B81" s="40" t="s">
        <v>141</v>
      </c>
      <c r="C81" s="39" t="s">
        <v>142</v>
      </c>
      <c r="D81" s="75">
        <v>234109.29</v>
      </c>
    </row>
    <row r="82" spans="2:4" x14ac:dyDescent="0.25">
      <c r="B82" s="40" t="s">
        <v>143</v>
      </c>
      <c r="C82" s="39" t="s">
        <v>144</v>
      </c>
      <c r="D82" s="75">
        <v>29972</v>
      </c>
    </row>
    <row r="83" spans="2:4" x14ac:dyDescent="0.25">
      <c r="B83" s="56" t="s">
        <v>145</v>
      </c>
      <c r="C83" s="58" t="s">
        <v>146</v>
      </c>
      <c r="D83" s="75"/>
    </row>
    <row r="84" spans="2:4" x14ac:dyDescent="0.25">
      <c r="B84" s="40" t="s">
        <v>147</v>
      </c>
      <c r="C84" s="39" t="s">
        <v>146</v>
      </c>
      <c r="D84" s="68">
        <v>0</v>
      </c>
    </row>
    <row r="85" spans="2:4" x14ac:dyDescent="0.25">
      <c r="B85" s="56" t="s">
        <v>148</v>
      </c>
      <c r="C85" s="43" t="s">
        <v>149</v>
      </c>
      <c r="D85" s="75"/>
    </row>
    <row r="86" spans="2:4" x14ac:dyDescent="0.25">
      <c r="B86" s="44" t="s">
        <v>150</v>
      </c>
      <c r="C86" s="44" t="s">
        <v>151</v>
      </c>
      <c r="D86" s="68">
        <v>0</v>
      </c>
    </row>
    <row r="87" spans="2:4" x14ac:dyDescent="0.25">
      <c r="B87" s="44" t="s">
        <v>152</v>
      </c>
      <c r="C87" s="44" t="s">
        <v>153</v>
      </c>
      <c r="D87" s="87">
        <v>25823.120000000003</v>
      </c>
    </row>
    <row r="88" spans="2:4" x14ac:dyDescent="0.25">
      <c r="B88" s="40" t="s">
        <v>154</v>
      </c>
      <c r="C88" s="39" t="s">
        <v>155</v>
      </c>
      <c r="D88" s="75">
        <v>54516</v>
      </c>
    </row>
    <row r="89" spans="2:4" x14ac:dyDescent="0.25">
      <c r="B89" s="43" t="s">
        <v>156</v>
      </c>
      <c r="C89" s="59" t="s">
        <v>157</v>
      </c>
      <c r="D89" s="75"/>
    </row>
    <row r="90" spans="2:4" x14ac:dyDescent="0.25">
      <c r="B90" s="43" t="s">
        <v>158</v>
      </c>
      <c r="C90" s="59" t="s">
        <v>159</v>
      </c>
      <c r="D90" s="75"/>
    </row>
    <row r="91" spans="2:4" x14ac:dyDescent="0.25">
      <c r="B91" s="40" t="s">
        <v>160</v>
      </c>
      <c r="C91" s="39" t="s">
        <v>161</v>
      </c>
      <c r="D91" s="68">
        <v>0</v>
      </c>
    </row>
    <row r="92" spans="2:4" x14ac:dyDescent="0.25">
      <c r="B92" s="56" t="s">
        <v>162</v>
      </c>
      <c r="C92" s="58" t="s">
        <v>163</v>
      </c>
      <c r="D92" s="75"/>
    </row>
    <row r="93" spans="2:4" x14ac:dyDescent="0.25">
      <c r="B93" s="40" t="s">
        <v>164</v>
      </c>
      <c r="C93" s="39" t="s">
        <v>165</v>
      </c>
      <c r="D93" s="75">
        <v>34456</v>
      </c>
    </row>
    <row r="94" spans="2:4" ht="26.25" x14ac:dyDescent="0.25">
      <c r="B94" s="56" t="s">
        <v>166</v>
      </c>
      <c r="C94" s="59" t="s">
        <v>167</v>
      </c>
      <c r="D94" s="75"/>
    </row>
    <row r="95" spans="2:4" x14ac:dyDescent="0.25">
      <c r="B95" s="57" t="s">
        <v>168</v>
      </c>
      <c r="C95" s="61" t="s">
        <v>169</v>
      </c>
      <c r="D95" s="68">
        <v>0</v>
      </c>
    </row>
    <row r="96" spans="2:4" x14ac:dyDescent="0.25">
      <c r="B96" s="40" t="s">
        <v>170</v>
      </c>
      <c r="C96" s="39" t="s">
        <v>171</v>
      </c>
      <c r="D96" s="68">
        <v>0</v>
      </c>
    </row>
    <row r="97" spans="2:4" x14ac:dyDescent="0.25">
      <c r="B97" s="40" t="s">
        <v>172</v>
      </c>
      <c r="C97" s="39" t="s">
        <v>173</v>
      </c>
      <c r="D97" s="68">
        <v>0</v>
      </c>
    </row>
    <row r="98" spans="2:4" ht="26.25" x14ac:dyDescent="0.25">
      <c r="B98" s="40" t="s">
        <v>174</v>
      </c>
      <c r="C98" s="69" t="s">
        <v>175</v>
      </c>
      <c r="D98" s="68">
        <v>0</v>
      </c>
    </row>
    <row r="99" spans="2:4" x14ac:dyDescent="0.25">
      <c r="B99" s="56" t="s">
        <v>176</v>
      </c>
      <c r="C99" s="58" t="s">
        <v>177</v>
      </c>
      <c r="D99" s="75"/>
    </row>
    <row r="100" spans="2:4" x14ac:dyDescent="0.25">
      <c r="B100" s="40" t="s">
        <v>178</v>
      </c>
      <c r="C100" s="39" t="s">
        <v>179</v>
      </c>
      <c r="D100" s="75">
        <v>110175.12</v>
      </c>
    </row>
    <row r="101" spans="2:4" ht="26.25" x14ac:dyDescent="0.25">
      <c r="B101" s="57" t="s">
        <v>180</v>
      </c>
      <c r="C101" s="61" t="s">
        <v>181</v>
      </c>
      <c r="D101" s="75">
        <v>492598.7</v>
      </c>
    </row>
    <row r="102" spans="2:4" ht="26.25" x14ac:dyDescent="0.25">
      <c r="B102" s="40" t="s">
        <v>182</v>
      </c>
      <c r="C102" s="61" t="s">
        <v>183</v>
      </c>
      <c r="D102" s="75">
        <v>48000</v>
      </c>
    </row>
    <row r="103" spans="2:4" ht="26.25" x14ac:dyDescent="0.25">
      <c r="B103" s="57" t="s">
        <v>184</v>
      </c>
      <c r="C103" s="61" t="s">
        <v>185</v>
      </c>
      <c r="D103" s="80">
        <v>0</v>
      </c>
    </row>
    <row r="104" spans="2:4" x14ac:dyDescent="0.25">
      <c r="B104" s="57" t="s">
        <v>186</v>
      </c>
      <c r="C104" s="61" t="s">
        <v>187</v>
      </c>
      <c r="D104" s="75">
        <v>181926.5</v>
      </c>
    </row>
    <row r="105" spans="2:4" x14ac:dyDescent="0.25">
      <c r="B105" s="40" t="s">
        <v>188</v>
      </c>
      <c r="C105" s="39" t="s">
        <v>189</v>
      </c>
      <c r="D105" s="80">
        <v>0</v>
      </c>
    </row>
    <row r="106" spans="2:4" ht="16.5" thickBot="1" x14ac:dyDescent="0.3">
      <c r="B106" s="40" t="s">
        <v>190</v>
      </c>
      <c r="C106" s="39" t="s">
        <v>177</v>
      </c>
      <c r="D106" s="88">
        <v>0</v>
      </c>
    </row>
    <row r="107" spans="2:4" ht="16.5" thickBot="1" x14ac:dyDescent="0.3">
      <c r="B107" s="40"/>
      <c r="C107" s="56" t="s">
        <v>191</v>
      </c>
      <c r="D107" s="81">
        <v>1418365.12</v>
      </c>
    </row>
    <row r="108" spans="2:4" x14ac:dyDescent="0.25">
      <c r="B108" s="40"/>
      <c r="C108" s="40"/>
      <c r="D108" s="79"/>
    </row>
    <row r="109" spans="2:4" x14ac:dyDescent="0.25">
      <c r="B109" s="48">
        <v>2.4</v>
      </c>
      <c r="C109" s="56" t="s">
        <v>192</v>
      </c>
      <c r="D109" s="38"/>
    </row>
    <row r="110" spans="2:4" ht="26.25" x14ac:dyDescent="0.25">
      <c r="B110" s="56" t="s">
        <v>193</v>
      </c>
      <c r="C110" s="43" t="s">
        <v>194</v>
      </c>
      <c r="D110" s="38"/>
    </row>
    <row r="111" spans="2:4" ht="27" thickBot="1" x14ac:dyDescent="0.3">
      <c r="B111" s="40" t="s">
        <v>195</v>
      </c>
      <c r="C111" s="34" t="s">
        <v>196</v>
      </c>
      <c r="D111" s="82">
        <v>0</v>
      </c>
    </row>
    <row r="112" spans="2:4" ht="16.5" thickBot="1" x14ac:dyDescent="0.3">
      <c r="B112" s="40"/>
      <c r="C112" s="56" t="s">
        <v>197</v>
      </c>
      <c r="D112" s="83">
        <v>0</v>
      </c>
    </row>
    <row r="113" spans="2:4" x14ac:dyDescent="0.25">
      <c r="B113" s="40"/>
      <c r="C113" s="34"/>
      <c r="D113" s="79"/>
    </row>
    <row r="114" spans="2:4" x14ac:dyDescent="0.25">
      <c r="B114" s="48">
        <v>2.6</v>
      </c>
      <c r="C114" s="43" t="s">
        <v>198</v>
      </c>
      <c r="D114" s="38"/>
    </row>
    <row r="115" spans="2:4" x14ac:dyDescent="0.25">
      <c r="B115" s="56" t="s">
        <v>199</v>
      </c>
      <c r="C115" s="56" t="s">
        <v>200</v>
      </c>
      <c r="D115" s="38"/>
    </row>
    <row r="116" spans="2:4" x14ac:dyDescent="0.25">
      <c r="B116" s="57" t="s">
        <v>201</v>
      </c>
      <c r="C116" s="44" t="s">
        <v>202</v>
      </c>
      <c r="D116" s="80">
        <v>0</v>
      </c>
    </row>
    <row r="117" spans="2:4" ht="26.25" x14ac:dyDescent="0.25">
      <c r="B117" s="57" t="s">
        <v>203</v>
      </c>
      <c r="C117" s="55" t="s">
        <v>204</v>
      </c>
      <c r="D117" s="75">
        <v>52661.04</v>
      </c>
    </row>
    <row r="118" spans="2:4" x14ac:dyDescent="0.25">
      <c r="B118" s="57" t="s">
        <v>205</v>
      </c>
      <c r="C118" s="44" t="s">
        <v>206</v>
      </c>
      <c r="D118" s="80">
        <v>0</v>
      </c>
    </row>
    <row r="119" spans="2:4" ht="16.5" thickBot="1" x14ac:dyDescent="0.3">
      <c r="B119" s="40" t="s">
        <v>207</v>
      </c>
      <c r="C119" s="40" t="s">
        <v>208</v>
      </c>
      <c r="D119" s="82">
        <v>0</v>
      </c>
    </row>
    <row r="120" spans="2:4" ht="16.5" thickBot="1" x14ac:dyDescent="0.3">
      <c r="B120" s="40"/>
      <c r="C120" s="56" t="s">
        <v>209</v>
      </c>
      <c r="D120" s="81">
        <v>52661.04</v>
      </c>
    </row>
    <row r="121" spans="2:4" ht="16.5" thickBot="1" x14ac:dyDescent="0.3">
      <c r="B121" s="40"/>
      <c r="C121" s="40"/>
      <c r="D121" s="84"/>
    </row>
    <row r="122" spans="2:4" ht="16.5" thickBot="1" x14ac:dyDescent="0.3">
      <c r="B122" s="34"/>
      <c r="C122" s="36" t="s">
        <v>210</v>
      </c>
      <c r="D122" s="85">
        <v>26723762.689999998</v>
      </c>
    </row>
    <row r="123" spans="2:4" ht="16.5" thickTop="1" x14ac:dyDescent="0.25">
      <c r="B123" s="31"/>
      <c r="C123" s="31"/>
      <c r="D123" s="31"/>
    </row>
    <row r="124" spans="2:4" x14ac:dyDescent="0.25">
      <c r="B124" s="183" t="s">
        <v>12</v>
      </c>
      <c r="C124" s="183"/>
      <c r="D124" s="183"/>
    </row>
    <row r="125" spans="2:4" x14ac:dyDescent="0.25">
      <c r="B125" s="184" t="s">
        <v>211</v>
      </c>
      <c r="C125" s="184"/>
      <c r="D125" s="184"/>
    </row>
    <row r="129" spans="2:4" x14ac:dyDescent="0.25">
      <c r="B129" s="175"/>
      <c r="C129" s="175"/>
      <c r="D129" s="175"/>
    </row>
    <row r="130" spans="2:4" x14ac:dyDescent="0.25">
      <c r="B130" s="174"/>
      <c r="C130" s="174"/>
      <c r="D130" s="174"/>
    </row>
    <row r="131" spans="2:4" x14ac:dyDescent="0.25">
      <c r="B131" s="175"/>
      <c r="C131" s="175"/>
      <c r="D131" s="175"/>
    </row>
    <row r="132" spans="2:4" x14ac:dyDescent="0.25">
      <c r="B132" s="160"/>
      <c r="C132" s="160"/>
      <c r="D132" s="160"/>
    </row>
    <row r="133" spans="2:4" x14ac:dyDescent="0.25">
      <c r="B133" s="160"/>
      <c r="C133" s="160"/>
      <c r="D133" s="160"/>
    </row>
    <row r="134" spans="2:4" x14ac:dyDescent="0.25">
      <c r="B134" s="30"/>
      <c r="C134" s="30"/>
      <c r="D134" s="30"/>
    </row>
    <row r="135" spans="2:4" x14ac:dyDescent="0.25">
      <c r="B135" s="179" t="s">
        <v>212</v>
      </c>
      <c r="C135" s="179"/>
      <c r="D135" s="179"/>
    </row>
    <row r="136" spans="2:4" x14ac:dyDescent="0.25">
      <c r="B136" s="178" t="s">
        <v>17</v>
      </c>
      <c r="C136" s="178"/>
      <c r="D136" s="178"/>
    </row>
    <row r="137" spans="2:4" x14ac:dyDescent="0.25">
      <c r="B137" s="179" t="s">
        <v>213</v>
      </c>
      <c r="C137" s="179"/>
      <c r="D137" s="179"/>
    </row>
    <row r="138" spans="2:4" x14ac:dyDescent="0.25">
      <c r="B138" s="180" t="s">
        <v>8</v>
      </c>
      <c r="C138" s="180"/>
      <c r="D138" s="180"/>
    </row>
    <row r="139" spans="2:4" ht="26.25" x14ac:dyDescent="0.25">
      <c r="B139" s="89" t="s">
        <v>19</v>
      </c>
      <c r="C139" s="90" t="s">
        <v>20</v>
      </c>
      <c r="D139" s="89" t="s">
        <v>21</v>
      </c>
    </row>
    <row r="140" spans="2:4" x14ac:dyDescent="0.25">
      <c r="B140" s="91">
        <v>2.2000000000000002</v>
      </c>
      <c r="C140" s="92" t="s">
        <v>69</v>
      </c>
      <c r="D140" s="93"/>
    </row>
    <row r="141" spans="2:4" x14ac:dyDescent="0.25">
      <c r="B141" s="91" t="s">
        <v>86</v>
      </c>
      <c r="C141" s="92" t="s">
        <v>87</v>
      </c>
      <c r="D141" s="93"/>
    </row>
    <row r="142" spans="2:4" x14ac:dyDescent="0.25">
      <c r="B142" s="94" t="s">
        <v>214</v>
      </c>
      <c r="C142" s="95" t="s">
        <v>215</v>
      </c>
      <c r="D142" s="96">
        <v>3054</v>
      </c>
    </row>
    <row r="143" spans="2:4" x14ac:dyDescent="0.25">
      <c r="B143" s="97" t="s">
        <v>96</v>
      </c>
      <c r="C143" s="97" t="s">
        <v>97</v>
      </c>
      <c r="D143" s="93"/>
    </row>
    <row r="144" spans="2:4" x14ac:dyDescent="0.25">
      <c r="B144" s="98" t="s">
        <v>216</v>
      </c>
      <c r="C144" s="98" t="s">
        <v>217</v>
      </c>
      <c r="D144" s="99">
        <v>28975</v>
      </c>
    </row>
    <row r="145" spans="2:4" ht="24.75" x14ac:dyDescent="0.25">
      <c r="B145" s="100" t="s">
        <v>218</v>
      </c>
      <c r="C145" s="100" t="s">
        <v>219</v>
      </c>
      <c r="D145" s="101"/>
    </row>
    <row r="146" spans="2:4" ht="26.25" x14ac:dyDescent="0.25">
      <c r="B146" s="91" t="s">
        <v>100</v>
      </c>
      <c r="C146" s="91" t="s">
        <v>220</v>
      </c>
      <c r="D146" s="96"/>
    </row>
    <row r="147" spans="2:4" ht="31.5" x14ac:dyDescent="0.25">
      <c r="B147" s="98" t="s">
        <v>102</v>
      </c>
      <c r="C147" s="21" t="s">
        <v>221</v>
      </c>
      <c r="D147" s="99">
        <v>0</v>
      </c>
    </row>
    <row r="148" spans="2:4" ht="26.25" x14ac:dyDescent="0.25">
      <c r="B148" s="94" t="s">
        <v>104</v>
      </c>
      <c r="C148" s="94" t="s">
        <v>222</v>
      </c>
      <c r="D148" s="99">
        <v>0</v>
      </c>
    </row>
    <row r="149" spans="2:4" x14ac:dyDescent="0.25">
      <c r="B149" s="97" t="s">
        <v>223</v>
      </c>
      <c r="C149" s="97" t="s">
        <v>224</v>
      </c>
      <c r="D149" s="96"/>
    </row>
    <row r="150" spans="2:4" x14ac:dyDescent="0.25">
      <c r="B150" s="98" t="s">
        <v>225</v>
      </c>
      <c r="C150" s="98" t="s">
        <v>226</v>
      </c>
      <c r="D150" s="96"/>
    </row>
    <row r="151" spans="2:4" x14ac:dyDescent="0.25">
      <c r="B151" s="97" t="s">
        <v>118</v>
      </c>
      <c r="C151" s="102" t="s">
        <v>227</v>
      </c>
      <c r="D151" s="103"/>
    </row>
    <row r="152" spans="2:4" ht="16.5" thickBot="1" x14ac:dyDescent="0.3">
      <c r="B152" s="104" t="s">
        <v>122</v>
      </c>
      <c r="C152" s="105" t="s">
        <v>121</v>
      </c>
      <c r="D152" s="106">
        <v>0</v>
      </c>
    </row>
    <row r="153" spans="2:4" ht="16.5" thickBot="1" x14ac:dyDescent="0.3">
      <c r="B153" s="107"/>
      <c r="C153" s="108" t="s">
        <v>123</v>
      </c>
      <c r="D153" s="109">
        <f>SUM(D140:D152)</f>
        <v>32029</v>
      </c>
    </row>
    <row r="154" spans="2:4" x14ac:dyDescent="0.25">
      <c r="B154" s="95"/>
      <c r="C154" s="92"/>
      <c r="D154" s="110"/>
    </row>
    <row r="155" spans="2:4" x14ac:dyDescent="0.25">
      <c r="B155" s="91">
        <v>2.2999999999999998</v>
      </c>
      <c r="C155" s="92" t="s">
        <v>124</v>
      </c>
      <c r="D155" s="96"/>
    </row>
    <row r="156" spans="2:4" x14ac:dyDescent="0.25">
      <c r="B156" s="92" t="s">
        <v>82</v>
      </c>
      <c r="C156" s="92" t="s">
        <v>125</v>
      </c>
      <c r="D156" s="96"/>
    </row>
    <row r="157" spans="2:4" x14ac:dyDescent="0.25">
      <c r="B157" s="92" t="s">
        <v>126</v>
      </c>
      <c r="C157" s="92" t="s">
        <v>127</v>
      </c>
      <c r="D157" s="96"/>
    </row>
    <row r="158" spans="2:4" x14ac:dyDescent="0.25">
      <c r="B158" s="95" t="s">
        <v>128</v>
      </c>
      <c r="C158" s="95" t="s">
        <v>127</v>
      </c>
      <c r="D158" s="99">
        <v>960</v>
      </c>
    </row>
    <row r="159" spans="2:4" x14ac:dyDescent="0.25">
      <c r="B159" s="95" t="s">
        <v>228</v>
      </c>
      <c r="C159" s="92" t="s">
        <v>229</v>
      </c>
      <c r="D159" s="99"/>
    </row>
    <row r="160" spans="2:4" x14ac:dyDescent="0.25">
      <c r="B160" s="95" t="s">
        <v>230</v>
      </c>
      <c r="C160" s="95" t="s">
        <v>231</v>
      </c>
      <c r="D160" s="99">
        <v>0</v>
      </c>
    </row>
    <row r="161" spans="2:4" x14ac:dyDescent="0.25">
      <c r="B161" s="92" t="s">
        <v>232</v>
      </c>
      <c r="C161" s="92" t="s">
        <v>233</v>
      </c>
      <c r="D161" s="99"/>
    </row>
    <row r="162" spans="2:4" x14ac:dyDescent="0.25">
      <c r="B162" s="95" t="s">
        <v>131</v>
      </c>
      <c r="C162" s="95" t="s">
        <v>132</v>
      </c>
      <c r="D162" s="99">
        <v>360</v>
      </c>
    </row>
    <row r="163" spans="2:4" x14ac:dyDescent="0.25">
      <c r="B163" s="95" t="s">
        <v>133</v>
      </c>
      <c r="C163" s="95" t="s">
        <v>234</v>
      </c>
      <c r="D163" s="99">
        <f>36239.1+12610.8</f>
        <v>48849.899999999994</v>
      </c>
    </row>
    <row r="164" spans="2:4" x14ac:dyDescent="0.25">
      <c r="B164" s="97" t="s">
        <v>137</v>
      </c>
      <c r="C164" s="92" t="s">
        <v>235</v>
      </c>
      <c r="D164" s="111"/>
    </row>
    <row r="165" spans="2:4" x14ac:dyDescent="0.25">
      <c r="B165" s="112" t="s">
        <v>141</v>
      </c>
      <c r="C165" s="112" t="s">
        <v>142</v>
      </c>
      <c r="D165" s="99">
        <v>400</v>
      </c>
    </row>
    <row r="166" spans="2:4" x14ac:dyDescent="0.25">
      <c r="B166" s="98" t="s">
        <v>143</v>
      </c>
      <c r="C166" s="98" t="s">
        <v>144</v>
      </c>
      <c r="D166" s="99">
        <v>17797.5</v>
      </c>
    </row>
    <row r="167" spans="2:4" x14ac:dyDescent="0.25">
      <c r="B167" s="102" t="s">
        <v>145</v>
      </c>
      <c r="C167" s="97" t="s">
        <v>146</v>
      </c>
      <c r="D167" s="113"/>
    </row>
    <row r="168" spans="2:4" x14ac:dyDescent="0.25">
      <c r="B168" s="98" t="s">
        <v>147</v>
      </c>
      <c r="C168" s="98" t="s">
        <v>146</v>
      </c>
      <c r="D168" s="99">
        <v>0</v>
      </c>
    </row>
    <row r="169" spans="2:4" x14ac:dyDescent="0.25">
      <c r="B169" s="108" t="s">
        <v>148</v>
      </c>
      <c r="C169" s="108" t="s">
        <v>149</v>
      </c>
      <c r="D169" s="114"/>
    </row>
    <row r="170" spans="2:4" x14ac:dyDescent="0.25">
      <c r="B170" s="107" t="s">
        <v>152</v>
      </c>
      <c r="C170" s="107" t="s">
        <v>153</v>
      </c>
      <c r="D170" s="114">
        <v>323.79000000000002</v>
      </c>
    </row>
    <row r="171" spans="2:4" x14ac:dyDescent="0.25">
      <c r="B171" s="95" t="s">
        <v>154</v>
      </c>
      <c r="C171" s="95" t="s">
        <v>155</v>
      </c>
      <c r="D171" s="99">
        <v>1526.67</v>
      </c>
    </row>
    <row r="172" spans="2:4" x14ac:dyDescent="0.25">
      <c r="B172" s="92" t="s">
        <v>156</v>
      </c>
      <c r="C172" s="92" t="s">
        <v>157</v>
      </c>
      <c r="D172" s="96"/>
    </row>
    <row r="173" spans="2:4" x14ac:dyDescent="0.25">
      <c r="B173" s="92" t="s">
        <v>158</v>
      </c>
      <c r="C173" s="92" t="s">
        <v>159</v>
      </c>
      <c r="D173" s="96"/>
    </row>
    <row r="174" spans="2:4" x14ac:dyDescent="0.25">
      <c r="B174" s="112" t="s">
        <v>160</v>
      </c>
      <c r="C174" s="95" t="s">
        <v>161</v>
      </c>
      <c r="D174" s="99">
        <v>500</v>
      </c>
    </row>
    <row r="175" spans="2:4" x14ac:dyDescent="0.25">
      <c r="B175" s="97" t="s">
        <v>162</v>
      </c>
      <c r="C175" s="92" t="s">
        <v>163</v>
      </c>
      <c r="D175" s="115"/>
    </row>
    <row r="176" spans="2:4" x14ac:dyDescent="0.25">
      <c r="B176" s="112" t="s">
        <v>164</v>
      </c>
      <c r="C176" s="95" t="s">
        <v>236</v>
      </c>
      <c r="D176" s="99">
        <v>2634.09</v>
      </c>
    </row>
    <row r="177" spans="2:4" ht="26.25" x14ac:dyDescent="0.25">
      <c r="B177" s="92" t="s">
        <v>166</v>
      </c>
      <c r="C177" s="92" t="s">
        <v>167</v>
      </c>
      <c r="D177" s="96"/>
    </row>
    <row r="178" spans="2:4" x14ac:dyDescent="0.25">
      <c r="B178" s="95" t="s">
        <v>168</v>
      </c>
      <c r="C178" s="95" t="s">
        <v>169</v>
      </c>
      <c r="D178" s="99">
        <v>0</v>
      </c>
    </row>
    <row r="179" spans="2:4" x14ac:dyDescent="0.25">
      <c r="B179" s="112" t="s">
        <v>170</v>
      </c>
      <c r="C179" s="116" t="s">
        <v>171</v>
      </c>
      <c r="D179" s="99">
        <v>0</v>
      </c>
    </row>
    <row r="180" spans="2:4" x14ac:dyDescent="0.25">
      <c r="B180" s="97" t="s">
        <v>100</v>
      </c>
      <c r="C180" s="102" t="s">
        <v>237</v>
      </c>
      <c r="D180" s="99"/>
    </row>
    <row r="181" spans="2:4" x14ac:dyDescent="0.25">
      <c r="B181" s="112" t="s">
        <v>238</v>
      </c>
      <c r="C181" s="116" t="s">
        <v>239</v>
      </c>
      <c r="D181" s="99">
        <v>950.02</v>
      </c>
    </row>
    <row r="182" spans="2:4" x14ac:dyDescent="0.25">
      <c r="B182" s="95" t="s">
        <v>240</v>
      </c>
      <c r="C182" s="95" t="s">
        <v>173</v>
      </c>
      <c r="D182" s="99">
        <v>0</v>
      </c>
    </row>
    <row r="183" spans="2:4" ht="26.25" x14ac:dyDescent="0.25">
      <c r="B183" s="95" t="s">
        <v>174</v>
      </c>
      <c r="C183" s="95" t="s">
        <v>241</v>
      </c>
      <c r="D183" s="99">
        <v>0</v>
      </c>
    </row>
    <row r="184" spans="2:4" x14ac:dyDescent="0.25">
      <c r="B184" s="92" t="s">
        <v>176</v>
      </c>
      <c r="C184" s="92" t="s">
        <v>177</v>
      </c>
      <c r="D184" s="96"/>
    </row>
    <row r="185" spans="2:4" x14ac:dyDescent="0.25">
      <c r="B185" s="95" t="s">
        <v>178</v>
      </c>
      <c r="C185" s="95" t="s">
        <v>179</v>
      </c>
      <c r="D185" s="99">
        <v>0</v>
      </c>
    </row>
    <row r="186" spans="2:4" ht="31.5" x14ac:dyDescent="0.25">
      <c r="B186" s="117" t="s">
        <v>180</v>
      </c>
      <c r="C186" s="21" t="s">
        <v>242</v>
      </c>
      <c r="D186" s="99">
        <v>0</v>
      </c>
    </row>
    <row r="187" spans="2:4" ht="26.25" x14ac:dyDescent="0.25">
      <c r="B187" s="117" t="s">
        <v>182</v>
      </c>
      <c r="C187" s="117" t="s">
        <v>243</v>
      </c>
      <c r="D187" s="99">
        <v>0</v>
      </c>
    </row>
    <row r="188" spans="2:4" x14ac:dyDescent="0.25">
      <c r="B188" s="117" t="s">
        <v>186</v>
      </c>
      <c r="C188" s="117" t="s">
        <v>187</v>
      </c>
      <c r="D188" s="99">
        <v>0</v>
      </c>
    </row>
    <row r="189" spans="2:4" x14ac:dyDescent="0.25">
      <c r="B189" s="112" t="s">
        <v>188</v>
      </c>
      <c r="C189" s="112" t="s">
        <v>189</v>
      </c>
      <c r="D189" s="99">
        <v>2544.0100000000002</v>
      </c>
    </row>
    <row r="190" spans="2:4" x14ac:dyDescent="0.25">
      <c r="B190" s="112" t="s">
        <v>244</v>
      </c>
      <c r="C190" s="112" t="s">
        <v>245</v>
      </c>
      <c r="D190" s="99">
        <v>4400</v>
      </c>
    </row>
    <row r="191" spans="2:4" ht="16.5" thickBot="1" x14ac:dyDescent="0.3">
      <c r="B191" s="112" t="s">
        <v>190</v>
      </c>
      <c r="C191" s="112" t="s">
        <v>177</v>
      </c>
      <c r="D191" s="106">
        <v>917.99</v>
      </c>
    </row>
    <row r="192" spans="2:4" ht="16.5" thickBot="1" x14ac:dyDescent="0.3">
      <c r="B192" s="95"/>
      <c r="C192" s="92" t="s">
        <v>191</v>
      </c>
      <c r="D192" s="109">
        <f>SUM(D157:D191)</f>
        <v>82163.969999999987</v>
      </c>
    </row>
    <row r="193" spans="2:7" x14ac:dyDescent="0.25">
      <c r="B193" s="95"/>
      <c r="C193" s="95"/>
      <c r="D193" s="118"/>
    </row>
    <row r="194" spans="2:7" x14ac:dyDescent="0.25">
      <c r="B194" s="91">
        <v>2.6</v>
      </c>
      <c r="C194" s="92" t="s">
        <v>198</v>
      </c>
      <c r="D194" s="118"/>
    </row>
    <row r="195" spans="2:7" x14ac:dyDescent="0.25">
      <c r="B195" s="92" t="s">
        <v>199</v>
      </c>
      <c r="C195" s="92" t="s">
        <v>200</v>
      </c>
      <c r="D195" s="93"/>
    </row>
    <row r="196" spans="2:7" ht="16.5" thickBot="1" x14ac:dyDescent="0.3">
      <c r="B196" s="95" t="s">
        <v>205</v>
      </c>
      <c r="C196" s="95" t="s">
        <v>206</v>
      </c>
      <c r="D196" s="106">
        <v>0</v>
      </c>
    </row>
    <row r="197" spans="2:7" ht="16.5" thickBot="1" x14ac:dyDescent="0.3">
      <c r="B197" s="95"/>
      <c r="C197" s="92" t="s">
        <v>209</v>
      </c>
      <c r="D197" s="119">
        <v>0</v>
      </c>
    </row>
    <row r="198" spans="2:7" ht="16.5" thickBot="1" x14ac:dyDescent="0.3">
      <c r="B198" s="95"/>
      <c r="C198" s="92"/>
      <c r="D198" s="120"/>
    </row>
    <row r="199" spans="2:7" ht="16.5" thickBot="1" x14ac:dyDescent="0.3">
      <c r="B199" s="177" t="s">
        <v>246</v>
      </c>
      <c r="C199" s="177"/>
      <c r="D199" s="121">
        <f>D153+D192+D197</f>
        <v>114192.96999999999</v>
      </c>
    </row>
    <row r="200" spans="2:7" ht="16.5" thickTop="1" x14ac:dyDescent="0.25">
      <c r="B200" s="122"/>
      <c r="C200" s="123"/>
      <c r="D200" s="122"/>
    </row>
    <row r="201" spans="2:7" x14ac:dyDescent="0.25">
      <c r="B201" s="122"/>
      <c r="C201" s="123"/>
      <c r="D201" s="122"/>
    </row>
    <row r="202" spans="2:7" x14ac:dyDescent="0.25">
      <c r="B202" s="181" t="s">
        <v>12</v>
      </c>
      <c r="C202" s="181"/>
      <c r="D202" s="181"/>
    </row>
    <row r="203" spans="2:7" x14ac:dyDescent="0.25">
      <c r="B203" s="176" t="s">
        <v>211</v>
      </c>
      <c r="C203" s="176"/>
      <c r="D203" s="176"/>
    </row>
    <row r="204" spans="2:7" s="3" customFormat="1" x14ac:dyDescent="0.25">
      <c r="B204" s="124"/>
      <c r="C204" s="124"/>
      <c r="D204" s="124"/>
      <c r="G204" s="6"/>
    </row>
    <row r="205" spans="2:7" s="3" customFormat="1" x14ac:dyDescent="0.25">
      <c r="B205" s="124"/>
      <c r="C205" s="124"/>
      <c r="D205" s="124"/>
      <c r="G205" s="6"/>
    </row>
    <row r="206" spans="2:7" s="3" customFormat="1" x14ac:dyDescent="0.25">
      <c r="B206" s="124"/>
      <c r="C206" s="124"/>
      <c r="D206" s="124"/>
      <c r="G206" s="6"/>
    </row>
    <row r="208" spans="2:7" x14ac:dyDescent="0.25">
      <c r="B208" s="175"/>
      <c r="C208" s="175"/>
      <c r="D208" s="175"/>
    </row>
    <row r="209" spans="2:4" x14ac:dyDescent="0.25">
      <c r="B209" s="175"/>
      <c r="C209" s="175"/>
      <c r="D209" s="175"/>
    </row>
    <row r="210" spans="2:4" x14ac:dyDescent="0.25">
      <c r="B210" s="174"/>
      <c r="C210" s="174"/>
      <c r="D210" s="174"/>
    </row>
    <row r="211" spans="2:4" x14ac:dyDescent="0.25">
      <c r="B211" s="175"/>
      <c r="C211" s="175"/>
      <c r="D211" s="175"/>
    </row>
    <row r="212" spans="2:4" x14ac:dyDescent="0.25">
      <c r="B212" s="160"/>
      <c r="C212" s="160"/>
      <c r="D212" s="160"/>
    </row>
    <row r="213" spans="2:4" x14ac:dyDescent="0.25">
      <c r="B213" s="174" t="s">
        <v>247</v>
      </c>
      <c r="C213" s="174"/>
      <c r="D213" s="174"/>
    </row>
    <row r="214" spans="2:4" x14ac:dyDescent="0.25">
      <c r="B214" s="175" t="s">
        <v>17</v>
      </c>
      <c r="C214" s="175"/>
      <c r="D214" s="175"/>
    </row>
    <row r="215" spans="2:4" x14ac:dyDescent="0.25">
      <c r="B215" s="172" t="s">
        <v>213</v>
      </c>
      <c r="C215" s="172"/>
      <c r="D215" s="172"/>
    </row>
    <row r="216" spans="2:4" x14ac:dyDescent="0.25">
      <c r="B216" s="176" t="s">
        <v>8</v>
      </c>
      <c r="C216" s="176"/>
      <c r="D216" s="176"/>
    </row>
    <row r="217" spans="2:4" ht="26.25" x14ac:dyDescent="0.25">
      <c r="B217" s="89" t="s">
        <v>19</v>
      </c>
      <c r="C217" s="90" t="s">
        <v>20</v>
      </c>
      <c r="D217" s="89" t="s">
        <v>21</v>
      </c>
    </row>
    <row r="218" spans="2:4" x14ac:dyDescent="0.25">
      <c r="B218" s="91">
        <v>2.2000000000000002</v>
      </c>
      <c r="C218" s="92" t="s">
        <v>69</v>
      </c>
      <c r="D218" s="107"/>
    </row>
    <row r="219" spans="2:4" x14ac:dyDescent="0.25">
      <c r="B219" s="91" t="s">
        <v>76</v>
      </c>
      <c r="C219" s="92" t="s">
        <v>77</v>
      </c>
      <c r="D219" s="107"/>
    </row>
    <row r="220" spans="2:4" x14ac:dyDescent="0.25">
      <c r="B220" s="94" t="s">
        <v>78</v>
      </c>
      <c r="C220" s="95" t="s">
        <v>79</v>
      </c>
      <c r="D220" s="125">
        <v>0</v>
      </c>
    </row>
    <row r="221" spans="2:4" x14ac:dyDescent="0.25">
      <c r="B221" s="91" t="s">
        <v>96</v>
      </c>
      <c r="C221" s="92" t="s">
        <v>97</v>
      </c>
      <c r="D221" s="95"/>
    </row>
    <row r="222" spans="2:4" x14ac:dyDescent="0.25">
      <c r="B222" s="94" t="s">
        <v>216</v>
      </c>
      <c r="C222" s="95" t="s">
        <v>217</v>
      </c>
      <c r="D222" s="125">
        <v>0</v>
      </c>
    </row>
    <row r="223" spans="2:4" ht="26.25" x14ac:dyDescent="0.25">
      <c r="B223" s="126" t="s">
        <v>218</v>
      </c>
      <c r="C223" s="127" t="s">
        <v>219</v>
      </c>
      <c r="D223" s="128"/>
    </row>
    <row r="224" spans="2:4" ht="26.25" x14ac:dyDescent="0.25">
      <c r="B224" s="126" t="s">
        <v>100</v>
      </c>
      <c r="C224" s="127" t="s">
        <v>220</v>
      </c>
      <c r="D224" s="129"/>
    </row>
    <row r="225" spans="2:4" ht="26.25" x14ac:dyDescent="0.25">
      <c r="B225" s="115" t="s">
        <v>102</v>
      </c>
      <c r="C225" s="130" t="s">
        <v>221</v>
      </c>
      <c r="D225" s="125">
        <v>0</v>
      </c>
    </row>
    <row r="226" spans="2:4" ht="31.5" x14ac:dyDescent="0.25">
      <c r="B226" s="115" t="s">
        <v>104</v>
      </c>
      <c r="C226" s="131" t="s">
        <v>222</v>
      </c>
      <c r="D226" s="132">
        <v>19827.189999999999</v>
      </c>
    </row>
    <row r="227" spans="2:4" x14ac:dyDescent="0.25">
      <c r="B227" s="126" t="s">
        <v>112</v>
      </c>
      <c r="C227" s="127" t="s">
        <v>248</v>
      </c>
      <c r="D227" s="133"/>
    </row>
    <row r="228" spans="2:4" ht="26.25" x14ac:dyDescent="0.25">
      <c r="B228" s="115" t="s">
        <v>249</v>
      </c>
      <c r="C228" s="130" t="s">
        <v>250</v>
      </c>
      <c r="D228" s="134">
        <v>4520</v>
      </c>
    </row>
    <row r="229" spans="2:4" x14ac:dyDescent="0.25">
      <c r="B229" s="91" t="s">
        <v>223</v>
      </c>
      <c r="C229" s="92" t="s">
        <v>224</v>
      </c>
      <c r="D229" s="135"/>
    </row>
    <row r="230" spans="2:4" x14ac:dyDescent="0.25">
      <c r="B230" s="136" t="s">
        <v>225</v>
      </c>
      <c r="C230" s="117" t="s">
        <v>226</v>
      </c>
      <c r="D230" s="132">
        <f>9657+4981.34+70401.48</f>
        <v>85039.819999999992</v>
      </c>
    </row>
    <row r="231" spans="2:4" x14ac:dyDescent="0.25">
      <c r="B231" s="126" t="s">
        <v>118</v>
      </c>
      <c r="C231" s="137" t="s">
        <v>227</v>
      </c>
      <c r="D231" s="129"/>
    </row>
    <row r="232" spans="2:4" ht="16.5" thickBot="1" x14ac:dyDescent="0.3">
      <c r="B232" s="115" t="s">
        <v>122</v>
      </c>
      <c r="C232" s="132" t="s">
        <v>121</v>
      </c>
      <c r="D232" s="138">
        <f>11300+20001</f>
        <v>31301</v>
      </c>
    </row>
    <row r="233" spans="2:4" ht="16.5" thickBot="1" x14ac:dyDescent="0.3">
      <c r="B233" s="139"/>
      <c r="C233" s="108" t="s">
        <v>251</v>
      </c>
      <c r="D233" s="140">
        <f>SUM(D219:D232)</f>
        <v>140688.01</v>
      </c>
    </row>
    <row r="234" spans="2:4" x14ac:dyDescent="0.25">
      <c r="B234" s="94"/>
      <c r="C234" s="92"/>
      <c r="D234" s="141"/>
    </row>
    <row r="235" spans="2:4" x14ac:dyDescent="0.25">
      <c r="B235" s="91">
        <v>2.2999999999999998</v>
      </c>
      <c r="C235" s="92" t="s">
        <v>124</v>
      </c>
      <c r="D235" s="118"/>
    </row>
    <row r="236" spans="2:4" x14ac:dyDescent="0.25">
      <c r="B236" s="91" t="s">
        <v>82</v>
      </c>
      <c r="C236" s="92" t="s">
        <v>125</v>
      </c>
      <c r="D236" s="142"/>
    </row>
    <row r="237" spans="2:4" x14ac:dyDescent="0.25">
      <c r="B237" s="91" t="s">
        <v>126</v>
      </c>
      <c r="C237" s="143" t="s">
        <v>127</v>
      </c>
      <c r="D237" s="93"/>
    </row>
    <row r="238" spans="2:4" x14ac:dyDescent="0.25">
      <c r="B238" s="94" t="s">
        <v>128</v>
      </c>
      <c r="C238" s="144" t="s">
        <v>127</v>
      </c>
      <c r="D238" s="125">
        <v>0</v>
      </c>
    </row>
    <row r="239" spans="2:4" x14ac:dyDescent="0.25">
      <c r="B239" s="113" t="s">
        <v>230</v>
      </c>
      <c r="C239" s="113" t="s">
        <v>252</v>
      </c>
      <c r="D239" s="125">
        <v>0</v>
      </c>
    </row>
    <row r="240" spans="2:4" x14ac:dyDescent="0.25">
      <c r="B240" s="91" t="s">
        <v>232</v>
      </c>
      <c r="C240" s="92" t="s">
        <v>253</v>
      </c>
      <c r="D240" s="125">
        <v>0</v>
      </c>
    </row>
    <row r="241" spans="2:4" x14ac:dyDescent="0.25">
      <c r="B241" s="94" t="s">
        <v>131</v>
      </c>
      <c r="C241" s="95" t="s">
        <v>132</v>
      </c>
      <c r="D241" s="125"/>
    </row>
    <row r="242" spans="2:4" x14ac:dyDescent="0.25">
      <c r="B242" s="94" t="s">
        <v>133</v>
      </c>
      <c r="C242" s="145" t="s">
        <v>254</v>
      </c>
      <c r="D242" s="125">
        <v>0</v>
      </c>
    </row>
    <row r="243" spans="2:4" x14ac:dyDescent="0.25">
      <c r="B243" s="91" t="s">
        <v>137</v>
      </c>
      <c r="C243" s="92" t="s">
        <v>138</v>
      </c>
      <c r="D243" s="133"/>
    </row>
    <row r="244" spans="2:4" x14ac:dyDescent="0.25">
      <c r="B244" s="98" t="s">
        <v>141</v>
      </c>
      <c r="C244" s="112" t="s">
        <v>142</v>
      </c>
      <c r="D244" s="125">
        <v>0</v>
      </c>
    </row>
    <row r="245" spans="2:4" x14ac:dyDescent="0.25">
      <c r="B245" s="136" t="s">
        <v>143</v>
      </c>
      <c r="C245" s="117" t="s">
        <v>144</v>
      </c>
      <c r="D245" s="125">
        <v>0</v>
      </c>
    </row>
    <row r="246" spans="2:4" x14ac:dyDescent="0.25">
      <c r="B246" s="146" t="s">
        <v>145</v>
      </c>
      <c r="C246" s="147" t="s">
        <v>146</v>
      </c>
      <c r="D246" s="132"/>
    </row>
    <row r="247" spans="2:4" x14ac:dyDescent="0.25">
      <c r="B247" s="136" t="s">
        <v>147</v>
      </c>
      <c r="C247" s="117" t="s">
        <v>146</v>
      </c>
      <c r="D247" s="132">
        <v>6555</v>
      </c>
    </row>
    <row r="248" spans="2:4" x14ac:dyDescent="0.25">
      <c r="B248" s="97" t="s">
        <v>148</v>
      </c>
      <c r="C248" s="97" t="s">
        <v>149</v>
      </c>
      <c r="D248" s="98"/>
    </row>
    <row r="249" spans="2:4" x14ac:dyDescent="0.25">
      <c r="B249" s="112" t="s">
        <v>152</v>
      </c>
      <c r="C249" s="112" t="s">
        <v>153</v>
      </c>
      <c r="D249" s="125">
        <v>0</v>
      </c>
    </row>
    <row r="250" spans="2:4" x14ac:dyDescent="0.25">
      <c r="B250" s="98" t="s">
        <v>154</v>
      </c>
      <c r="C250" s="98" t="s">
        <v>155</v>
      </c>
      <c r="D250" s="125">
        <v>0</v>
      </c>
    </row>
    <row r="251" spans="2:4" x14ac:dyDescent="0.25">
      <c r="B251" s="97" t="s">
        <v>156</v>
      </c>
      <c r="C251" s="92" t="s">
        <v>157</v>
      </c>
      <c r="D251" s="125"/>
    </row>
    <row r="252" spans="2:4" x14ac:dyDescent="0.25">
      <c r="B252" s="97" t="s">
        <v>158</v>
      </c>
      <c r="C252" s="92" t="s">
        <v>159</v>
      </c>
      <c r="D252" s="125"/>
    </row>
    <row r="253" spans="2:4" x14ac:dyDescent="0.25">
      <c r="B253" s="98" t="s">
        <v>160</v>
      </c>
      <c r="C253" s="21" t="s">
        <v>161</v>
      </c>
      <c r="D253" s="125">
        <v>0</v>
      </c>
    </row>
    <row r="254" spans="2:4" x14ac:dyDescent="0.25">
      <c r="B254" s="97" t="s">
        <v>162</v>
      </c>
      <c r="C254" s="92" t="s">
        <v>163</v>
      </c>
      <c r="D254" s="125"/>
    </row>
    <row r="255" spans="2:4" x14ac:dyDescent="0.25">
      <c r="B255" s="112" t="s">
        <v>255</v>
      </c>
      <c r="C255" s="95" t="s">
        <v>256</v>
      </c>
      <c r="D255" s="125">
        <v>0</v>
      </c>
    </row>
    <row r="256" spans="2:4" x14ac:dyDescent="0.25">
      <c r="B256" s="98" t="s">
        <v>164</v>
      </c>
      <c r="C256" s="21" t="s">
        <v>236</v>
      </c>
      <c r="D256" s="125">
        <v>0</v>
      </c>
    </row>
    <row r="257" spans="2:4" x14ac:dyDescent="0.25">
      <c r="B257" s="97" t="s">
        <v>257</v>
      </c>
      <c r="C257" s="92" t="s">
        <v>258</v>
      </c>
      <c r="D257" s="125"/>
    </row>
    <row r="258" spans="2:4" x14ac:dyDescent="0.25">
      <c r="B258" s="112" t="s">
        <v>259</v>
      </c>
      <c r="C258" s="95" t="s">
        <v>260</v>
      </c>
      <c r="D258" s="125">
        <v>0</v>
      </c>
    </row>
    <row r="259" spans="2:4" ht="26.25" x14ac:dyDescent="0.25">
      <c r="B259" s="97" t="s">
        <v>166</v>
      </c>
      <c r="C259" s="92" t="s">
        <v>167</v>
      </c>
      <c r="D259" s="98"/>
    </row>
    <row r="260" spans="2:4" x14ac:dyDescent="0.25">
      <c r="B260" s="112" t="s">
        <v>168</v>
      </c>
      <c r="C260" s="95" t="s">
        <v>169</v>
      </c>
      <c r="D260" s="125">
        <v>0</v>
      </c>
    </row>
    <row r="261" spans="2:4" x14ac:dyDescent="0.25">
      <c r="B261" s="98" t="s">
        <v>170</v>
      </c>
      <c r="C261" s="98" t="s">
        <v>171</v>
      </c>
      <c r="D261" s="125">
        <v>0</v>
      </c>
    </row>
    <row r="262" spans="2:4" x14ac:dyDescent="0.25">
      <c r="B262" s="98" t="s">
        <v>172</v>
      </c>
      <c r="C262" s="98" t="s">
        <v>239</v>
      </c>
      <c r="D262" s="125">
        <v>0</v>
      </c>
    </row>
    <row r="263" spans="2:4" x14ac:dyDescent="0.25">
      <c r="B263" s="98" t="s">
        <v>240</v>
      </c>
      <c r="C263" s="98" t="s">
        <v>173</v>
      </c>
      <c r="D263" s="125">
        <v>0</v>
      </c>
    </row>
    <row r="264" spans="2:4" x14ac:dyDescent="0.25">
      <c r="B264" s="112" t="s">
        <v>174</v>
      </c>
      <c r="C264" s="112" t="s">
        <v>261</v>
      </c>
      <c r="D264" s="125">
        <v>0</v>
      </c>
    </row>
    <row r="265" spans="2:4" x14ac:dyDescent="0.25">
      <c r="B265" s="97" t="s">
        <v>176</v>
      </c>
      <c r="C265" s="97" t="s">
        <v>177</v>
      </c>
      <c r="D265" s="98"/>
    </row>
    <row r="266" spans="2:4" x14ac:dyDescent="0.25">
      <c r="B266" s="98" t="s">
        <v>178</v>
      </c>
      <c r="C266" s="98" t="s">
        <v>179</v>
      </c>
      <c r="D266" s="125">
        <v>0</v>
      </c>
    </row>
    <row r="267" spans="2:4" ht="31.5" x14ac:dyDescent="0.25">
      <c r="B267" s="98" t="s">
        <v>180</v>
      </c>
      <c r="C267" s="21" t="s">
        <v>242</v>
      </c>
      <c r="D267" s="125">
        <v>0</v>
      </c>
    </row>
    <row r="268" spans="2:4" ht="31.5" x14ac:dyDescent="0.25">
      <c r="B268" s="98" t="s">
        <v>182</v>
      </c>
      <c r="C268" s="21" t="s">
        <v>243</v>
      </c>
      <c r="D268" s="125">
        <v>0</v>
      </c>
    </row>
    <row r="269" spans="2:4" x14ac:dyDescent="0.25">
      <c r="B269" s="98" t="s">
        <v>188</v>
      </c>
      <c r="C269" s="98" t="s">
        <v>189</v>
      </c>
      <c r="D269" s="125">
        <v>0</v>
      </c>
    </row>
    <row r="270" spans="2:4" x14ac:dyDescent="0.25">
      <c r="B270" s="104" t="s">
        <v>190</v>
      </c>
      <c r="C270" s="104" t="s">
        <v>262</v>
      </c>
      <c r="D270" s="125">
        <v>0</v>
      </c>
    </row>
    <row r="271" spans="2:4" ht="16.5" thickBot="1" x14ac:dyDescent="0.3">
      <c r="B271" s="104" t="s">
        <v>263</v>
      </c>
      <c r="C271" s="104" t="s">
        <v>264</v>
      </c>
      <c r="D271" s="148">
        <v>28905.4</v>
      </c>
    </row>
    <row r="272" spans="2:4" ht="16.5" thickBot="1" x14ac:dyDescent="0.3">
      <c r="B272" s="149"/>
      <c r="C272" s="108" t="s">
        <v>191</v>
      </c>
      <c r="D272" s="140">
        <f>SUM(D236:D271)</f>
        <v>35460.400000000001</v>
      </c>
    </row>
    <row r="273" spans="2:4" x14ac:dyDescent="0.25">
      <c r="B273" s="91"/>
      <c r="C273" s="91"/>
      <c r="D273" s="141"/>
    </row>
    <row r="274" spans="2:4" x14ac:dyDescent="0.25">
      <c r="B274" s="150">
        <v>2.6</v>
      </c>
      <c r="C274" s="151" t="s">
        <v>198</v>
      </c>
      <c r="D274" s="98"/>
    </row>
    <row r="275" spans="2:4" x14ac:dyDescent="0.25">
      <c r="B275" s="91" t="s">
        <v>199</v>
      </c>
      <c r="C275" s="152" t="s">
        <v>200</v>
      </c>
      <c r="D275" s="98"/>
    </row>
    <row r="276" spans="2:4" x14ac:dyDescent="0.25">
      <c r="B276" s="94" t="s">
        <v>201</v>
      </c>
      <c r="C276" s="153" t="s">
        <v>265</v>
      </c>
      <c r="D276" s="125">
        <v>0</v>
      </c>
    </row>
    <row r="277" spans="2:4" ht="26.25" x14ac:dyDescent="0.25">
      <c r="B277" s="94" t="s">
        <v>203</v>
      </c>
      <c r="C277" s="153" t="s">
        <v>266</v>
      </c>
      <c r="D277" s="132">
        <v>37294.79</v>
      </c>
    </row>
    <row r="278" spans="2:4" ht="16.5" thickBot="1" x14ac:dyDescent="0.3">
      <c r="B278" s="94" t="s">
        <v>205</v>
      </c>
      <c r="C278" s="94" t="s">
        <v>206</v>
      </c>
      <c r="D278" s="154">
        <v>0</v>
      </c>
    </row>
    <row r="279" spans="2:4" ht="16.5" thickBot="1" x14ac:dyDescent="0.3">
      <c r="B279" s="94"/>
      <c r="C279" s="91" t="s">
        <v>209</v>
      </c>
      <c r="D279" s="155">
        <f>SUM(D276:D278)</f>
        <v>37294.79</v>
      </c>
    </row>
    <row r="280" spans="2:4" ht="16.5" thickBot="1" x14ac:dyDescent="0.3">
      <c r="B280" s="94"/>
      <c r="C280" s="94"/>
      <c r="D280" s="156"/>
    </row>
    <row r="281" spans="2:4" ht="16.5" thickBot="1" x14ac:dyDescent="0.3">
      <c r="B281" s="177" t="s">
        <v>267</v>
      </c>
      <c r="C281" s="177"/>
      <c r="D281" s="157">
        <f>D233+D272+D279</f>
        <v>213443.20000000001</v>
      </c>
    </row>
    <row r="282" spans="2:4" ht="16.5" thickTop="1" x14ac:dyDescent="0.25">
      <c r="B282" s="158"/>
      <c r="C282" s="158"/>
      <c r="D282" s="159"/>
    </row>
    <row r="283" spans="2:4" x14ac:dyDescent="0.25">
      <c r="B283" s="171"/>
      <c r="C283" s="171"/>
      <c r="D283" s="171"/>
    </row>
    <row r="284" spans="2:4" x14ac:dyDescent="0.25">
      <c r="B284" s="172" t="s">
        <v>12</v>
      </c>
      <c r="C284" s="172"/>
      <c r="D284" s="172"/>
    </row>
    <row r="285" spans="2:4" x14ac:dyDescent="0.25">
      <c r="B285" s="173" t="s">
        <v>211</v>
      </c>
      <c r="C285" s="173"/>
      <c r="D285" s="173"/>
    </row>
  </sheetData>
  <mergeCells count="34">
    <mergeCell ref="B8:D8"/>
    <mergeCell ref="B129:D129"/>
    <mergeCell ref="B124:D124"/>
    <mergeCell ref="B125:D125"/>
    <mergeCell ref="B11:D11"/>
    <mergeCell ref="B9:D9"/>
    <mergeCell ref="B10:D10"/>
    <mergeCell ref="B46:D46"/>
    <mergeCell ref="B47:D47"/>
    <mergeCell ref="B38:D38"/>
    <mergeCell ref="B130:D130"/>
    <mergeCell ref="B131:D131"/>
    <mergeCell ref="B132:D132"/>
    <mergeCell ref="B133:D133"/>
    <mergeCell ref="B135:D135"/>
    <mergeCell ref="B203:D203"/>
    <mergeCell ref="B136:D136"/>
    <mergeCell ref="B137:D137"/>
    <mergeCell ref="B138:D138"/>
    <mergeCell ref="B199:C199"/>
    <mergeCell ref="B202:D202"/>
    <mergeCell ref="B208:D208"/>
    <mergeCell ref="B209:D209"/>
    <mergeCell ref="B210:D210"/>
    <mergeCell ref="B211:D211"/>
    <mergeCell ref="B212:D212"/>
    <mergeCell ref="B283:D283"/>
    <mergeCell ref="B284:D284"/>
    <mergeCell ref="B285:D285"/>
    <mergeCell ref="B213:D213"/>
    <mergeCell ref="B214:D214"/>
    <mergeCell ref="B215:D215"/>
    <mergeCell ref="B216:D216"/>
    <mergeCell ref="B281:C281"/>
  </mergeCells>
  <pageMargins left="1.6141732283464567" right="0.70866141732283472" top="0.9448818897637796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INICIAL</vt:lpstr>
      <vt:lpstr>FONDO REPONIBLE</vt:lpstr>
      <vt:lpstr>CUENTA INTERNA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OAI</cp:lastModifiedBy>
  <cp:lastPrinted>2021-02-03T21:59:05Z</cp:lastPrinted>
  <dcterms:created xsi:type="dcterms:W3CDTF">2019-07-13T07:27:39Z</dcterms:created>
  <dcterms:modified xsi:type="dcterms:W3CDTF">2021-09-10T17:47:24Z</dcterms:modified>
</cp:coreProperties>
</file>