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OAI\Desktop\PARA SUBIR\"/>
    </mc:Choice>
  </mc:AlternateContent>
  <xr:revisionPtr revIDLastSave="0" documentId="13_ncr:1_{0FB2889A-7A2F-4765-BBC3-1ABF48494A3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EFI" sheetId="1" r:id="rId1"/>
    <sheet name="Producto 1" sheetId="2" r:id="rId2"/>
    <sheet name="Producto 2" sheetId="6" r:id="rId3"/>
    <sheet name="Producto 3" sheetId="5" r:id="rId4"/>
    <sheet name="Producto 4" sheetId="3" r:id="rId5"/>
    <sheet name="Producto 5" sheetId="4" r:id="rId6"/>
    <sheet name="Producto 6" sheetId="7" r:id="rId7"/>
  </sheets>
  <externalReferences>
    <externalReference r:id="rId8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51" i="7" l="1"/>
  <c r="N51" i="7"/>
  <c r="O52" i="7"/>
  <c r="N52" i="7"/>
  <c r="M43" i="7"/>
  <c r="P43" i="7"/>
  <c r="P44" i="7" l="1"/>
  <c r="M34" i="4" l="1"/>
  <c r="N34" i="4"/>
  <c r="P34" i="4"/>
  <c r="M33" i="4"/>
  <c r="N33" i="4"/>
  <c r="P33" i="4"/>
  <c r="O25" i="7"/>
  <c r="P25" i="7"/>
  <c r="O44" i="7"/>
  <c r="O43" i="7"/>
  <c r="P37" i="4"/>
  <c r="O37" i="4"/>
  <c r="N37" i="4"/>
  <c r="M37" i="4"/>
  <c r="P36" i="4"/>
  <c r="O36" i="4"/>
  <c r="N36" i="4"/>
  <c r="M36" i="4"/>
  <c r="M18" i="3" l="1"/>
  <c r="N18" i="3"/>
  <c r="O18" i="3"/>
  <c r="P18" i="3"/>
  <c r="M53" i="3"/>
  <c r="N53" i="3"/>
  <c r="O53" i="3"/>
  <c r="P53" i="3"/>
  <c r="E23" i="6" l="1"/>
  <c r="M36" i="7"/>
  <c r="M35" i="7"/>
  <c r="P50" i="7"/>
  <c r="N50" i="7"/>
  <c r="M50" i="7"/>
  <c r="P45" i="7"/>
  <c r="O45" i="7"/>
  <c r="N45" i="7"/>
  <c r="M45" i="7"/>
  <c r="P42" i="7"/>
  <c r="O42" i="7"/>
  <c r="N42" i="7"/>
  <c r="M42" i="7"/>
  <c r="P41" i="7"/>
  <c r="O41" i="7"/>
  <c r="N41" i="7"/>
  <c r="M41" i="7"/>
  <c r="P40" i="7"/>
  <c r="O40" i="7"/>
  <c r="N40" i="7"/>
  <c r="M40" i="7"/>
  <c r="P39" i="7"/>
  <c r="O39" i="7"/>
  <c r="N39" i="7"/>
  <c r="M39" i="7"/>
  <c r="P38" i="7"/>
  <c r="O38" i="7"/>
  <c r="N38" i="7"/>
  <c r="M38" i="7"/>
  <c r="P37" i="7"/>
  <c r="O37" i="7"/>
  <c r="N37" i="7"/>
  <c r="M37" i="7"/>
  <c r="P34" i="7"/>
  <c r="O34" i="7"/>
  <c r="N34" i="7"/>
  <c r="M34" i="7"/>
  <c r="P33" i="7"/>
  <c r="O33" i="7"/>
  <c r="N33" i="7"/>
  <c r="M33" i="7"/>
  <c r="P32" i="7"/>
  <c r="O32" i="7"/>
  <c r="N32" i="7"/>
  <c r="M32" i="7"/>
  <c r="P31" i="7"/>
  <c r="O31" i="7"/>
  <c r="N31" i="7"/>
  <c r="M31" i="7"/>
  <c r="P30" i="7"/>
  <c r="O30" i="7"/>
  <c r="N30" i="7"/>
  <c r="M30" i="7"/>
  <c r="P29" i="7"/>
  <c r="O29" i="7"/>
  <c r="N29" i="7"/>
  <c r="M29" i="7"/>
  <c r="P28" i="7"/>
  <c r="O28" i="7"/>
  <c r="N28" i="7"/>
  <c r="M28" i="7"/>
  <c r="P35" i="4"/>
  <c r="O35" i="4"/>
  <c r="N35" i="4"/>
  <c r="M35" i="4"/>
  <c r="P32" i="4"/>
  <c r="O32" i="4"/>
  <c r="N32" i="4"/>
  <c r="M32" i="4"/>
  <c r="P31" i="4"/>
  <c r="O31" i="4"/>
  <c r="N31" i="4"/>
  <c r="M31" i="4"/>
  <c r="P30" i="4"/>
  <c r="O30" i="4"/>
  <c r="N30" i="4"/>
  <c r="M30" i="4"/>
  <c r="P29" i="4"/>
  <c r="O29" i="4"/>
  <c r="N29" i="4"/>
  <c r="M29" i="4"/>
  <c r="P28" i="4"/>
  <c r="O28" i="4"/>
  <c r="N28" i="4"/>
  <c r="M28" i="4"/>
  <c r="P27" i="4"/>
  <c r="O27" i="4"/>
  <c r="N27" i="4"/>
  <c r="M27" i="4"/>
  <c r="P26" i="4"/>
  <c r="O26" i="4"/>
  <c r="N26" i="4"/>
  <c r="M26" i="4"/>
  <c r="P25" i="4"/>
  <c r="O25" i="4"/>
  <c r="N25" i="4"/>
  <c r="M25" i="4"/>
  <c r="P24" i="4"/>
  <c r="O24" i="4"/>
  <c r="N24" i="4"/>
  <c r="M24" i="4"/>
  <c r="P23" i="4"/>
  <c r="O23" i="4"/>
  <c r="N23" i="4"/>
  <c r="M23" i="4"/>
  <c r="P22" i="4"/>
  <c r="O22" i="4"/>
  <c r="N22" i="4"/>
  <c r="M22" i="4"/>
  <c r="P21" i="4"/>
  <c r="O21" i="4"/>
  <c r="N21" i="4"/>
  <c r="M21" i="4"/>
  <c r="M19" i="3"/>
  <c r="N19" i="3"/>
  <c r="O19" i="3"/>
  <c r="P19" i="3"/>
  <c r="P57" i="3"/>
  <c r="O57" i="3"/>
  <c r="N57" i="3"/>
  <c r="M57" i="3"/>
  <c r="P56" i="3"/>
  <c r="O56" i="3"/>
  <c r="N56" i="3"/>
  <c r="M56" i="3"/>
  <c r="P55" i="3"/>
  <c r="O55" i="3"/>
  <c r="N55" i="3"/>
  <c r="M55" i="3"/>
  <c r="P54" i="3"/>
  <c r="O54" i="3"/>
  <c r="N54" i="3"/>
  <c r="M54" i="3"/>
  <c r="P52" i="3"/>
  <c r="O52" i="3"/>
  <c r="N52" i="3"/>
  <c r="M52" i="3"/>
  <c r="P51" i="3"/>
  <c r="O51" i="3"/>
  <c r="N51" i="3"/>
  <c r="M51" i="3"/>
  <c r="P50" i="3"/>
  <c r="O50" i="3"/>
  <c r="N50" i="3"/>
  <c r="M50" i="3"/>
  <c r="P47" i="3"/>
  <c r="O47" i="3"/>
  <c r="N47" i="3"/>
  <c r="M47" i="3"/>
  <c r="P46" i="3"/>
  <c r="O46" i="3"/>
  <c r="N46" i="3"/>
  <c r="M46" i="3"/>
  <c r="P45" i="3"/>
  <c r="O45" i="3"/>
  <c r="N45" i="3"/>
  <c r="M45" i="3"/>
  <c r="P44" i="3"/>
  <c r="O44" i="3"/>
  <c r="N44" i="3"/>
  <c r="M44" i="3"/>
  <c r="P43" i="3"/>
  <c r="O43" i="3"/>
  <c r="N43" i="3"/>
  <c r="M43" i="3"/>
  <c r="P49" i="3"/>
  <c r="O49" i="3"/>
  <c r="N49" i="3"/>
  <c r="M49" i="3"/>
  <c r="P48" i="3"/>
  <c r="O48" i="3"/>
  <c r="N48" i="3"/>
  <c r="M48" i="3"/>
  <c r="P42" i="3"/>
  <c r="O42" i="3"/>
  <c r="N42" i="3"/>
  <c r="M42" i="3"/>
  <c r="P41" i="3"/>
  <c r="O41" i="3"/>
  <c r="N41" i="3"/>
  <c r="M41" i="3"/>
  <c r="P40" i="3"/>
  <c r="O40" i="3"/>
  <c r="N40" i="3"/>
  <c r="M40" i="3"/>
  <c r="P39" i="3"/>
  <c r="O39" i="3"/>
  <c r="N39" i="3"/>
  <c r="M39" i="3"/>
  <c r="P38" i="3"/>
  <c r="O38" i="3"/>
  <c r="N38" i="3"/>
  <c r="M38" i="3"/>
  <c r="P37" i="3"/>
  <c r="O37" i="3"/>
  <c r="N37" i="3"/>
  <c r="M37" i="3"/>
  <c r="P36" i="3"/>
  <c r="O36" i="3"/>
  <c r="N36" i="3"/>
  <c r="M36" i="3"/>
  <c r="P35" i="3"/>
  <c r="O35" i="3"/>
  <c r="N35" i="3"/>
  <c r="M35" i="3"/>
  <c r="P34" i="3"/>
  <c r="O34" i="3"/>
  <c r="N34" i="3"/>
  <c r="M34" i="3"/>
  <c r="P33" i="3"/>
  <c r="O33" i="3"/>
  <c r="N33" i="3"/>
  <c r="M33" i="3"/>
  <c r="P32" i="3"/>
  <c r="O32" i="3"/>
  <c r="N32" i="3"/>
  <c r="M32" i="3"/>
  <c r="P24" i="3"/>
  <c r="O24" i="3"/>
  <c r="N24" i="3"/>
  <c r="M24" i="3"/>
  <c r="P23" i="3"/>
  <c r="O23" i="3"/>
  <c r="N23" i="3"/>
  <c r="M23" i="3"/>
  <c r="P22" i="3"/>
  <c r="O22" i="3"/>
  <c r="N22" i="3"/>
  <c r="M22" i="3"/>
  <c r="P21" i="3"/>
  <c r="O21" i="3"/>
  <c r="N21" i="3"/>
  <c r="M21" i="3"/>
  <c r="P20" i="3"/>
  <c r="O20" i="3"/>
  <c r="N20" i="3"/>
  <c r="M20" i="3"/>
  <c r="O31" i="5"/>
  <c r="N31" i="5"/>
  <c r="M31" i="5"/>
  <c r="P30" i="5"/>
  <c r="O30" i="5"/>
  <c r="N30" i="5"/>
  <c r="M30" i="5"/>
  <c r="P29" i="5"/>
  <c r="O29" i="5"/>
  <c r="N29" i="5"/>
  <c r="M29" i="5"/>
  <c r="P28" i="5"/>
  <c r="O28" i="5"/>
  <c r="N28" i="5"/>
  <c r="M28" i="5"/>
  <c r="P27" i="5"/>
  <c r="O27" i="5"/>
  <c r="N27" i="5"/>
  <c r="P26" i="5"/>
  <c r="O26" i="5"/>
  <c r="N26" i="5"/>
  <c r="M26" i="5"/>
  <c r="P25" i="5"/>
  <c r="O25" i="5"/>
  <c r="N25" i="5"/>
  <c r="M25" i="5"/>
  <c r="L12" i="6"/>
  <c r="P24" i="7"/>
  <c r="O24" i="7"/>
  <c r="N24" i="7"/>
  <c r="M24" i="7"/>
  <c r="P23" i="7"/>
  <c r="O23" i="7"/>
  <c r="N23" i="7"/>
  <c r="M23" i="7"/>
  <c r="P22" i="7"/>
  <c r="O22" i="7"/>
  <c r="N22" i="7"/>
  <c r="M22" i="7"/>
  <c r="P21" i="7"/>
  <c r="O21" i="7"/>
  <c r="N21" i="7"/>
  <c r="M21" i="7"/>
  <c r="P20" i="7"/>
  <c r="O20" i="7"/>
  <c r="N20" i="7"/>
  <c r="M20" i="7"/>
  <c r="P19" i="7"/>
  <c r="O19" i="7"/>
  <c r="N19" i="7"/>
  <c r="M19" i="7"/>
  <c r="P22" i="6"/>
  <c r="O22" i="6"/>
  <c r="N22" i="6"/>
  <c r="M22" i="6"/>
  <c r="P24" i="5"/>
  <c r="O24" i="5"/>
  <c r="N24" i="5"/>
  <c r="M24" i="5"/>
  <c r="P23" i="5"/>
  <c r="O23" i="5"/>
  <c r="N23" i="5"/>
  <c r="M23" i="5"/>
  <c r="P22" i="5"/>
  <c r="O22" i="5"/>
  <c r="N22" i="5"/>
  <c r="M22" i="5"/>
  <c r="P21" i="5"/>
  <c r="O21" i="5"/>
  <c r="N21" i="5"/>
  <c r="M21" i="5"/>
  <c r="P20" i="5"/>
  <c r="O20" i="5"/>
  <c r="N20" i="5"/>
  <c r="M20" i="5"/>
  <c r="P19" i="5"/>
  <c r="O19" i="5"/>
  <c r="N19" i="5"/>
  <c r="M19" i="5"/>
  <c r="P18" i="5"/>
  <c r="O18" i="5"/>
  <c r="N18" i="5"/>
  <c r="M18" i="5"/>
  <c r="P20" i="4"/>
  <c r="O20" i="4"/>
  <c r="N20" i="4"/>
  <c r="M20" i="4"/>
  <c r="P19" i="4"/>
  <c r="O19" i="4"/>
  <c r="N19" i="4"/>
  <c r="M19" i="4"/>
  <c r="P18" i="4"/>
  <c r="O18" i="4"/>
  <c r="N18" i="4"/>
  <c r="M18" i="4"/>
  <c r="P31" i="3"/>
  <c r="O31" i="3"/>
  <c r="N31" i="3"/>
  <c r="M31" i="3"/>
  <c r="P30" i="3"/>
  <c r="O30" i="3"/>
  <c r="N30" i="3"/>
  <c r="M30" i="3"/>
  <c r="P29" i="3"/>
  <c r="O29" i="3"/>
  <c r="N29" i="3"/>
  <c r="M29" i="3"/>
  <c r="P28" i="3"/>
  <c r="O28" i="3"/>
  <c r="N28" i="3"/>
  <c r="M28" i="3"/>
  <c r="P27" i="3"/>
  <c r="O27" i="3"/>
  <c r="N27" i="3"/>
  <c r="M27" i="3"/>
  <c r="P26" i="3"/>
  <c r="O26" i="3"/>
  <c r="N26" i="3"/>
  <c r="M26" i="3"/>
  <c r="P25" i="3"/>
  <c r="O25" i="3"/>
  <c r="N25" i="3"/>
  <c r="M25" i="3"/>
  <c r="P19" i="2"/>
  <c r="O19" i="2"/>
  <c r="N19" i="2"/>
  <c r="M19" i="2"/>
  <c r="P18" i="2"/>
  <c r="O18" i="2"/>
  <c r="N18" i="2"/>
  <c r="M18" i="2"/>
</calcChain>
</file>

<file path=xl/sharedStrings.xml><?xml version="1.0" encoding="utf-8"?>
<sst xmlns="http://schemas.openxmlformats.org/spreadsheetml/2006/main" count="509" uniqueCount="227">
  <si>
    <t xml:space="preserve">MATRIZ POA 2022  </t>
  </si>
  <si>
    <t>Unidad Rectora:</t>
  </si>
  <si>
    <t>Institutos Descentralizados</t>
  </si>
  <si>
    <t>Unidad Ejecutora:</t>
  </si>
  <si>
    <t>Instituto Nacional de Educación Física (INEFI)</t>
  </si>
  <si>
    <t>Eje estratégico:</t>
  </si>
  <si>
    <t>1. Mejoramiento sostenido de la Calidad del servicio de educación.</t>
  </si>
  <si>
    <t>Objetivo:</t>
  </si>
  <si>
    <t xml:space="preserve">1. Garantizar que los niños/as y jóvenes completen la educación inicial, primaria y secundaria, que ha de ser equitativa, inclusiva y de calidad. </t>
  </si>
  <si>
    <t>Estrategia:</t>
  </si>
  <si>
    <t>1. Ampliación del acceso, permanencia, pertinencia y promoción de los niveles inicial, primario y secundario.</t>
  </si>
  <si>
    <t xml:space="preserve">Resultado Efecto </t>
  </si>
  <si>
    <t>Producto</t>
  </si>
  <si>
    <t>Indicador</t>
  </si>
  <si>
    <t>LÍnea base</t>
  </si>
  <si>
    <t>Meta Trimestral</t>
  </si>
  <si>
    <t>Meta Total</t>
  </si>
  <si>
    <t>Medio de verificación</t>
  </si>
  <si>
    <t>Responsable</t>
  </si>
  <si>
    <t>No.</t>
  </si>
  <si>
    <t xml:space="preserve">Actividades </t>
  </si>
  <si>
    <t>Cantidad actividades</t>
  </si>
  <si>
    <t>Involucrados</t>
  </si>
  <si>
    <t>Cronograma</t>
  </si>
  <si>
    <t>Presupuesto</t>
  </si>
  <si>
    <t>Ene-Mar</t>
  </si>
  <si>
    <t>Abr-Jun</t>
  </si>
  <si>
    <t>Jul-Sep</t>
  </si>
  <si>
    <t>Oct-Dic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</si>
  <si>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</si>
  <si>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</si>
  <si>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</si>
  <si>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</si>
  <si>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</si>
  <si>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</si>
  <si>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</si>
  <si>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</si>
  <si>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</si>
  <si>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</si>
  <si>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</si>
  <si>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</si>
  <si>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6.  Reducidos los niveles de abandono, repitencia y Sobreedad en los niveles primario y secundario.</t>
  </si>
  <si>
    <t>Estudiantes reciben Servicios de educación física y recreativa escolar.</t>
  </si>
  <si>
    <t>Cantidad de estudiantes beneficiados.</t>
  </si>
  <si>
    <t xml:space="preserve"> Matriz Captura de Información para el POA, PRESUPUESTO Y PACC</t>
  </si>
  <si>
    <t>Actividades</t>
  </si>
  <si>
    <t>Insumos</t>
  </si>
  <si>
    <t>Est. Programática</t>
  </si>
  <si>
    <t>Fuente de financiamiento</t>
  </si>
  <si>
    <t>Cantidad</t>
  </si>
  <si>
    <t>Presupuesto por actividad</t>
  </si>
  <si>
    <t>Insumo</t>
  </si>
  <si>
    <t>Unidad de Medida</t>
  </si>
  <si>
    <t>Costo Unitario (RD$)</t>
  </si>
  <si>
    <t>Cantidad de insumo trimestral</t>
  </si>
  <si>
    <t>Inversión/trimestre (RD$)</t>
  </si>
  <si>
    <t>Prog.</t>
  </si>
  <si>
    <t>Act.</t>
  </si>
  <si>
    <t>Concepto</t>
  </si>
  <si>
    <t>Cuenta</t>
  </si>
  <si>
    <t>Subcta.</t>
  </si>
  <si>
    <t>Auxiliar</t>
  </si>
  <si>
    <t>Informe Ejecutivo</t>
  </si>
  <si>
    <t>Acompañar a los docentes de educación física, en el proceso de enseñanza-aprendizaje.</t>
  </si>
  <si>
    <t xml:space="preserve">Habilitar las infraestructuras deportivas en los centros  educativos. </t>
  </si>
  <si>
    <t>Realizar actividades Recreativas, Gimnasticas y Deportivas con estudiantes.</t>
  </si>
  <si>
    <t>Habilitar los Cubles y CIDE.</t>
  </si>
  <si>
    <t xml:space="preserve">Convocar la participación de docentes de Educación Física en eventos Educativos Nacionales e Internacionales </t>
  </si>
  <si>
    <t>1</t>
  </si>
  <si>
    <t>2</t>
  </si>
  <si>
    <t>3</t>
  </si>
  <si>
    <t>4</t>
  </si>
  <si>
    <t>5</t>
  </si>
  <si>
    <t>6</t>
  </si>
  <si>
    <t>x</t>
  </si>
  <si>
    <t>1.1</t>
  </si>
  <si>
    <t>Mantenimiento infraestructura deportiva</t>
  </si>
  <si>
    <t xml:space="preserve"> Realización de acompañamientos a los docentes de educación física de los niveles primario y secundario de  las diferentes regionales del país.</t>
  </si>
  <si>
    <t>2.1</t>
  </si>
  <si>
    <t>Realización de acompañamientos a los técnicos en los diferentes distritos educativos.</t>
  </si>
  <si>
    <t>2.2</t>
  </si>
  <si>
    <t>Realización de evento para la entrega de medalla al mérito magisterial de educación física</t>
  </si>
  <si>
    <t>3.1</t>
  </si>
  <si>
    <t>3.2</t>
  </si>
  <si>
    <t>Participación de los docentes de educación física en eventos internacionales.</t>
  </si>
  <si>
    <t>3.3</t>
  </si>
  <si>
    <t>Docentes de educación física de los niveles primario y secundario participando del Congreso Panamericano de Educación Física y recreación.</t>
  </si>
  <si>
    <t>3.4</t>
  </si>
  <si>
    <t xml:space="preserve">Direccion y Coordinación </t>
  </si>
  <si>
    <t>6.1</t>
  </si>
  <si>
    <t xml:space="preserve">Mesa de Trabajo para la revisión del Diseño de Programas y Proyectos
</t>
  </si>
  <si>
    <t>Intramuros Deportivos</t>
  </si>
  <si>
    <t xml:space="preserve">Convivencias Deportivas </t>
  </si>
  <si>
    <t>Campamentos de Verano</t>
  </si>
  <si>
    <t>Juegos Zonales</t>
  </si>
  <si>
    <t>Equipamiento de los clubes escolares en deporte escolar para los niveles educativos de primaria y secundaria.</t>
  </si>
  <si>
    <t>Creación de centro de iniciación deportiva para la concentración de estudiantes del nivel primario y secundario en diferentes regionales del este.</t>
  </si>
  <si>
    <t>Personal de INEFI, orientado y actualizado.</t>
  </si>
  <si>
    <t xml:space="preserve"> Pago de servicios básicos.</t>
  </si>
  <si>
    <t>Adquisición de seguros, combustible, lubricantes, alquiler y mantenimiento para vehículos.</t>
  </si>
  <si>
    <t>Adquisición de material gastable y mantenimiento de la oficina.</t>
  </si>
  <si>
    <t>Realización de conmemoración de fechas importantes.</t>
  </si>
  <si>
    <t xml:space="preserve">Equipamiento de mobiliario y equipos tecnológicos. </t>
  </si>
  <si>
    <t xml:space="preserve">Entrega de Kit para los docentes </t>
  </si>
  <si>
    <t>4.1</t>
  </si>
  <si>
    <t>4.2</t>
  </si>
  <si>
    <t>4.3</t>
  </si>
  <si>
    <t>4.4</t>
  </si>
  <si>
    <t>4.5</t>
  </si>
  <si>
    <t>4.6</t>
  </si>
  <si>
    <t>5.1</t>
  </si>
  <si>
    <t>5.2</t>
  </si>
  <si>
    <t>6.2</t>
  </si>
  <si>
    <t>6.3</t>
  </si>
  <si>
    <t>6.4</t>
  </si>
  <si>
    <t>6.5</t>
  </si>
  <si>
    <t>6.6</t>
  </si>
  <si>
    <t>6.7</t>
  </si>
  <si>
    <t xml:space="preserve">Cantidad de centro educativos impactados </t>
  </si>
  <si>
    <t>Informe de Comicion</t>
  </si>
  <si>
    <t>Departamento de Instalaciones Deportivas</t>
  </si>
  <si>
    <t>INEFI</t>
  </si>
  <si>
    <t>PINTURAS, LACAS, BARNICES, DILUYENTES Y ABSORBENTES PARA</t>
  </si>
  <si>
    <r>
      <rPr>
        <b/>
        <sz val="11"/>
        <rFont val="Calibri"/>
        <family val="2"/>
        <scheme val="minor"/>
      </rPr>
      <t>Capacitaciones y Talleres:</t>
    </r>
    <r>
      <rPr>
        <sz val="11"/>
        <rFont val="Calibri"/>
        <family val="2"/>
        <scheme val="minor"/>
      </rPr>
      <t xml:space="preserve"> Desfile Escolar , Deporte Escolar,Juegos Pre-Deportiv, Clubes Escolares,Centro de Iniciación Deportiva</t>
    </r>
  </si>
  <si>
    <t>Desfile Escolar</t>
  </si>
  <si>
    <t>VIATICO</t>
  </si>
  <si>
    <t>Cantidad de Docentes Impactados</t>
  </si>
  <si>
    <t>Informe Direccion Docente</t>
  </si>
  <si>
    <t>Direccion Docente</t>
  </si>
  <si>
    <t>IMPRESION DIGITAL</t>
  </si>
  <si>
    <t xml:space="preserve">VIATICOS DENTRO DEL PAIS </t>
  </si>
  <si>
    <t>Servicios de producción de vídeos</t>
  </si>
  <si>
    <t>Servicios audiovisuales</t>
  </si>
  <si>
    <t>Servicios de cáterin</t>
  </si>
  <si>
    <t>Actuaciones u obras teatrales</t>
  </si>
  <si>
    <t>Salas de reuniones o banquetes</t>
  </si>
  <si>
    <t>Gestión de eventos</t>
  </si>
  <si>
    <t>Viáticos fuera del país</t>
  </si>
  <si>
    <t>Alquiler de vehículos</t>
  </si>
  <si>
    <t>Hospedajes de cama y desayuno</t>
  </si>
  <si>
    <t>Impresión promocional o publicitaria</t>
  </si>
  <si>
    <t>Servicios de contratación de personal</t>
  </si>
  <si>
    <t>Cantidad de Estudiantes Impactados</t>
  </si>
  <si>
    <t>Informe Direccion Tecnica</t>
  </si>
  <si>
    <t>Direccion Tecnica</t>
  </si>
  <si>
    <t xml:space="preserve"> Normativa nacional para la valoración de la aptitud física </t>
  </si>
  <si>
    <t>Servicios de buses contratados</t>
  </si>
  <si>
    <t xml:space="preserve">Departamento de capacaticion y actualizacion docente
</t>
  </si>
  <si>
    <t>4.7</t>
  </si>
  <si>
    <t xml:space="preserve">Normativa nacional para la valoración de la aptitud física </t>
  </si>
  <si>
    <t xml:space="preserve">Servicios de Contratacion </t>
  </si>
  <si>
    <t>Impresión de hoja de instrucciones o manual técnico</t>
  </si>
  <si>
    <t>Compensación por horas extraordinarias</t>
  </si>
  <si>
    <t>Deportes juveniles</t>
  </si>
  <si>
    <t>Campamento de Verano</t>
  </si>
  <si>
    <t>Viáticos dentro del país</t>
  </si>
  <si>
    <t>Impresión digital</t>
  </si>
  <si>
    <t>Organizaciones de eventos culturales</t>
  </si>
  <si>
    <t>Intramuros deportivos</t>
  </si>
  <si>
    <t>Convivencias Deportivas</t>
  </si>
  <si>
    <t>Gestion de Evento</t>
  </si>
  <si>
    <t xml:space="preserve">Viaticos dentro del Pais </t>
  </si>
  <si>
    <t>Servicios de Caterin</t>
  </si>
  <si>
    <t xml:space="preserve">Hospedaje </t>
  </si>
  <si>
    <t>Gimnasia General</t>
  </si>
  <si>
    <t>Certificados de participacion</t>
  </si>
  <si>
    <t xml:space="preserve">Uniformes </t>
  </si>
  <si>
    <t>Trofeos</t>
  </si>
  <si>
    <t xml:space="preserve">Cantidad de centros impactados </t>
  </si>
  <si>
    <t>Tableros de basquetbol</t>
  </si>
  <si>
    <t>Compensación por actividades de formación</t>
  </si>
  <si>
    <t>Servicios legales sobre contratos</t>
  </si>
  <si>
    <t>Arrendamiento de instalaciones comerciales o industriales</t>
  </si>
  <si>
    <t>Servicio de telefonía local</t>
  </si>
  <si>
    <t>Servicios de cambio de fluidos de aceite o de la transmisión</t>
  </si>
  <si>
    <t>Seguro de automóviles o camiones</t>
  </si>
  <si>
    <t>Grapadoras</t>
  </si>
  <si>
    <t>Grapas</t>
  </si>
  <si>
    <t>Bolígrafos</t>
  </si>
  <si>
    <t>Lápices de madera</t>
  </si>
  <si>
    <t>Papel libretas o libros de mensajes telefónicos</t>
  </si>
  <si>
    <t>Cauchos</t>
  </si>
  <si>
    <t>Blanqueadores</t>
  </si>
  <si>
    <t>Folders</t>
  </si>
  <si>
    <t>Marcadores</t>
  </si>
  <si>
    <t>Desinfectantes para uso doméstico</t>
  </si>
  <si>
    <t>Servicios de personalización de obsequios o productos</t>
  </si>
  <si>
    <t>Papel para impresora o fotocopiadora</t>
  </si>
  <si>
    <t>Tóner para impresoras o fax</t>
  </si>
  <si>
    <t>Servicios de carpas para fiestas</t>
  </si>
  <si>
    <t>Hoteles</t>
  </si>
  <si>
    <t>Paquetes de muebles para personal modulares</t>
  </si>
  <si>
    <t>Aires acondicionados</t>
  </si>
  <si>
    <t>Adquisicion de Seguros, Combustibles, Lubricantes, Alquiler y Mantenimiento Para Vehiculos.</t>
  </si>
  <si>
    <t>Adquisicion de Material Gastable y Mantenimiento de Oficina</t>
  </si>
  <si>
    <t xml:space="preserve">Realizacion de Conmemoracion de Fechas Importantes </t>
  </si>
  <si>
    <t>Equipamiento de Inmobiliario y Equipos Tecnologicos</t>
  </si>
  <si>
    <t>Adquisicion de Vehiculos de Motor</t>
  </si>
  <si>
    <t xml:space="preserve">Camioneta </t>
  </si>
  <si>
    <t xml:space="preserve">Combustible </t>
  </si>
  <si>
    <t xml:space="preserve">Direccion y Coordinacion </t>
  </si>
  <si>
    <t>Necesidades Institucionales Cubieras</t>
  </si>
  <si>
    <t>Servicios Caterin</t>
  </si>
  <si>
    <t>Uniformes</t>
  </si>
  <si>
    <t xml:space="preserve">Kits Para Doncentes </t>
  </si>
  <si>
    <t>Actualizacion Docentes, Capacitaciones y Talleres: Desfile Escolar , Deporte Escolar,Juegos Pre-Deportiv, Clubes Escolares,Centro de Iniciación Deportiva</t>
  </si>
  <si>
    <t xml:space="preserve">Direccion Docente 
</t>
  </si>
  <si>
    <t>Pago de servicios básicos.</t>
  </si>
  <si>
    <t xml:space="preserve">Equipamientdo de Clubes Escolares, CIDE y Utileria para Las Activiades Recreativas y Derporte Escolar </t>
  </si>
  <si>
    <t xml:space="preserve">Malla de Voleibol </t>
  </si>
  <si>
    <t>Pelotas de Beisbol</t>
  </si>
  <si>
    <t>Tableros de Ajedrez 20</t>
  </si>
  <si>
    <t>SILBATO (1) FOX 40 FUZION CMG</t>
  </si>
  <si>
    <t>CRONOMETRO (1) 10 DE MEMORIAS PARA VUELTAS, FRACCIONES Y TOTAL ACUMULADO</t>
  </si>
  <si>
    <t xml:space="preserve">Juegos de fichas negras de ajedrez 3/34 Plastica tamaño oficial
</t>
  </si>
  <si>
    <t xml:space="preserve">Juegos de fichas blancas de ajedrez 3/34 Plastica tamaño oficial
</t>
  </si>
  <si>
    <t xml:space="preserve">Balones de Baloncesto </t>
  </si>
  <si>
    <t xml:space="preserve">Balones de Futsal </t>
  </si>
  <si>
    <t>Bola de Mini-Voleibol</t>
  </si>
  <si>
    <t xml:space="preserve">Bola de Mini-Basket </t>
  </si>
  <si>
    <t xml:space="preserve">Balones de Valeibol </t>
  </si>
  <si>
    <t>servicio caterin</t>
  </si>
  <si>
    <t>Medallas</t>
  </si>
  <si>
    <t xml:space="preserve">Gimmnacia General </t>
  </si>
  <si>
    <t>Desfile Eescolar</t>
  </si>
  <si>
    <t>Gestion de evento</t>
  </si>
  <si>
    <t xml:space="preserve">Servicio Caterin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</si>
</sst>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(* #,##0.00_);_(* \(#,##0.00\);_(* &quot;-&quot;??_);_(@_)"/>
    <numFmt numFmtId="166" formatCode="[$-10409]#,##0.00;\-#,##0.00"/>
    <numFmt numFmtId="167" formatCode="[$-10409]#,##0;\-#,##0"/>
    <numFmt numFmtId="168" formatCode="#,##0.00_ ;\-#,##0.00\ "/>
  </numFmts>
  <fonts count="3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0"/>
      <name val="Calibri"/>
      <family val="2"/>
      <scheme val="minor"/>
    </font>
    <font>
      <sz val="10"/>
      <name val="Calibri Light"/>
      <family val="2"/>
      <scheme val="major"/>
    </font>
    <font>
      <b/>
      <i/>
      <sz val="12"/>
      <color theme="1"/>
      <name val="Calibri"/>
      <family val="2"/>
      <scheme val="minor"/>
    </font>
    <font>
      <b/>
      <i/>
      <sz val="11"/>
      <color rgb="FF000000"/>
      <name val="Calibri Light"/>
      <family val="2"/>
      <scheme val="major"/>
    </font>
    <font>
      <sz val="11"/>
      <name val="Calibri Light"/>
      <family val="2"/>
      <scheme val="major"/>
    </font>
    <font>
      <sz val="11"/>
      <name val="Calibri"/>
      <family val="2"/>
    </font>
    <font>
      <b/>
      <sz val="10"/>
      <color theme="0"/>
      <name val="Arial"/>
      <family val="2"/>
    </font>
    <font>
      <b/>
      <sz val="11"/>
      <color rgb="FFFFFFFF"/>
      <name val="Calibri"/>
      <family val="2"/>
    </font>
    <font>
      <b/>
      <sz val="11"/>
      <color theme="0"/>
      <name val="Calibri"/>
      <family val="2"/>
    </font>
    <font>
      <b/>
      <sz val="11"/>
      <color rgb="FF000000"/>
      <name val="Calibri"/>
      <family val="2"/>
    </font>
    <font>
      <sz val="8"/>
      <color rgb="FF000000"/>
      <name val="Times New Roman"/>
      <family val="1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12"/>
      <color rgb="FF000000"/>
      <name val="Times New Roman"/>
      <family val="1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003876"/>
        <bgColor rgb="FF003876"/>
      </patternFill>
    </fill>
    <fill>
      <patternFill patternType="solid">
        <fgColor rgb="FF003876"/>
        <bgColor indexed="64"/>
      </patternFill>
    </fill>
    <fill>
      <patternFill patternType="solid">
        <fgColor rgb="FF003876"/>
        <bgColor rgb="FFDAEEF3"/>
      </patternFill>
    </fill>
    <fill>
      <patternFill patternType="solid">
        <fgColor theme="6" tint="0.79998168889431442"/>
        <bgColor rgb="FF31869B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2" tint="-0.249977111117893"/>
        <bgColor indexed="64"/>
      </patternFill>
    </fill>
  </fills>
  <borders count="50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/>
      <top style="double">
        <color auto="1"/>
      </top>
      <bottom style="thin">
        <color indexed="64"/>
      </bottom>
      <diagonal/>
    </border>
    <border>
      <left/>
      <right style="thin">
        <color indexed="64"/>
      </right>
      <top style="double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rgb="FF000000"/>
      </bottom>
      <diagonal/>
    </border>
    <border>
      <left/>
      <right/>
      <top style="double">
        <color auto="1"/>
      </top>
      <bottom style="double">
        <color rgb="FF000000"/>
      </bottom>
      <diagonal/>
    </border>
    <border>
      <left/>
      <right style="double">
        <color auto="1"/>
      </right>
      <top style="double">
        <color auto="1"/>
      </top>
      <bottom style="double">
        <color rgb="FF000000"/>
      </bottom>
      <diagonal/>
    </border>
    <border>
      <left/>
      <right/>
      <top style="double">
        <color auto="1"/>
      </top>
      <bottom/>
      <diagonal/>
    </border>
    <border>
      <left/>
      <right style="double">
        <color rgb="FF000000"/>
      </right>
      <top style="double">
        <color auto="1"/>
      </top>
      <bottom/>
      <diagonal/>
    </border>
    <border>
      <left style="double">
        <color rgb="FF000000"/>
      </left>
      <right style="double">
        <color rgb="FF000000"/>
      </right>
      <top style="double">
        <color auto="1"/>
      </top>
      <bottom/>
      <diagonal/>
    </border>
    <border>
      <left style="double">
        <color rgb="FF000000"/>
      </left>
      <right/>
      <top style="double">
        <color auto="1"/>
      </top>
      <bottom style="double">
        <color rgb="FF000000"/>
      </bottom>
      <diagonal/>
    </border>
    <border>
      <left/>
      <right style="double">
        <color rgb="FF000000"/>
      </right>
      <top style="double">
        <color auto="1"/>
      </top>
      <bottom style="double">
        <color rgb="FF000000"/>
      </bottom>
      <diagonal/>
    </border>
    <border>
      <left style="double">
        <color rgb="FF000000"/>
      </left>
      <right/>
      <top style="double">
        <color auto="1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 style="double">
        <color rgb="FF000000"/>
      </right>
      <top/>
      <bottom style="thin">
        <color indexed="64"/>
      </bottom>
      <diagonal/>
    </border>
    <border>
      <left style="double">
        <color rgb="FF000000"/>
      </left>
      <right style="double">
        <color rgb="FF000000"/>
      </right>
      <top/>
      <bottom style="thin">
        <color indexed="64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7" fillId="0" borderId="0"/>
    <xf numFmtId="43" fontId="28" fillId="0" borderId="0" applyFont="0" applyFill="0" applyBorder="0" applyAlignment="0" applyProtection="0"/>
    <xf numFmtId="0" fontId="33" fillId="0" borderId="0"/>
    <xf numFmtId="164" fontId="28" fillId="0" borderId="0" applyFont="0" applyFill="0" applyBorder="0" applyAlignment="0" applyProtection="0"/>
  </cellStyleXfs>
  <cellXfs count="324">
    <xf numFmtId="0" fontId="0" fillId="0" borderId="0" xfId="0"/>
    <xf numFmtId="0" fontId="8" fillId="0" borderId="0" xfId="0" applyFont="1"/>
    <xf numFmtId="3" fontId="8" fillId="0" borderId="0" xfId="0" applyNumberFormat="1" applyFont="1"/>
    <xf numFmtId="0" fontId="10" fillId="0" borderId="0" xfId="0" applyFont="1" applyBorder="1" applyAlignment="1"/>
    <xf numFmtId="0" fontId="10" fillId="0" borderId="0" xfId="0" applyFont="1" applyBorder="1" applyAlignment="1">
      <alignment wrapText="1"/>
    </xf>
    <xf numFmtId="0" fontId="10" fillId="0" borderId="0" xfId="0" applyFont="1" applyAlignment="1"/>
    <xf numFmtId="0" fontId="9" fillId="0" borderId="0" xfId="0" applyFont="1" applyAlignment="1">
      <alignment horizontal="center" vertical="center"/>
    </xf>
    <xf numFmtId="0" fontId="11" fillId="0" borderId="0" xfId="0" applyFont="1"/>
    <xf numFmtId="0" fontId="12" fillId="0" borderId="0" xfId="0" applyFont="1"/>
    <xf numFmtId="0" fontId="13" fillId="2" borderId="2" xfId="0" applyFont="1" applyFill="1" applyBorder="1" applyAlignment="1">
      <alignment horizontal="center" vertical="center" wrapText="1" readingOrder="1"/>
    </xf>
    <xf numFmtId="0" fontId="14" fillId="0" borderId="0" xfId="0" applyFont="1"/>
    <xf numFmtId="0" fontId="13" fillId="2" borderId="1" xfId="0" applyFont="1" applyFill="1" applyBorder="1" applyAlignment="1">
      <alignment horizontal="center" vertical="center" textRotation="90" wrapText="1" readingOrder="1"/>
    </xf>
    <xf numFmtId="0" fontId="7" fillId="0" borderId="0" xfId="1"/>
    <xf numFmtId="0" fontId="15" fillId="0" borderId="0" xfId="1" applyFont="1"/>
    <xf numFmtId="0" fontId="18" fillId="0" borderId="0" xfId="1" applyFont="1"/>
    <xf numFmtId="0" fontId="19" fillId="0" borderId="11" xfId="1" applyFont="1" applyBorder="1" applyAlignment="1">
      <alignment vertical="center" wrapText="1"/>
    </xf>
    <xf numFmtId="0" fontId="23" fillId="5" borderId="32" xfId="1" applyFont="1" applyFill="1" applyBorder="1" applyAlignment="1">
      <alignment horizontal="center" vertical="center" wrapText="1" readingOrder="1"/>
    </xf>
    <xf numFmtId="0" fontId="7" fillId="0" borderId="9" xfId="1" applyBorder="1"/>
    <xf numFmtId="167" fontId="25" fillId="0" borderId="35" xfId="1" applyNumberFormat="1" applyFont="1" applyBorder="1" applyAlignment="1">
      <alignment horizontal="center" vertical="center" wrapText="1" readingOrder="1"/>
    </xf>
    <xf numFmtId="0" fontId="15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 wrapText="1" readingOrder="1"/>
    </xf>
    <xf numFmtId="0" fontId="8" fillId="6" borderId="9" xfId="0" applyFont="1" applyFill="1" applyBorder="1" applyAlignment="1">
      <alignment vertical="center" wrapText="1"/>
    </xf>
    <xf numFmtId="4" fontId="15" fillId="0" borderId="9" xfId="0" applyNumberFormat="1" applyFont="1" applyBorder="1" applyAlignment="1">
      <alignment vertical="center" wrapText="1"/>
    </xf>
    <xf numFmtId="0" fontId="15" fillId="7" borderId="9" xfId="0" applyFont="1" applyFill="1" applyBorder="1" applyAlignment="1">
      <alignment horizontal="center" vertical="center"/>
    </xf>
    <xf numFmtId="165" fontId="14" fillId="6" borderId="11" xfId="0" applyNumberFormat="1" applyFont="1" applyFill="1" applyBorder="1" applyAlignment="1">
      <alignment horizontal="left" vertical="center"/>
    </xf>
    <xf numFmtId="4" fontId="15" fillId="0" borderId="9" xfId="0" applyNumberFormat="1" applyFont="1" applyBorder="1" applyAlignment="1">
      <alignment vertical="center"/>
    </xf>
    <xf numFmtId="0" fontId="15" fillId="0" borderId="0" xfId="0" applyFont="1" applyBorder="1" applyAlignment="1">
      <alignment horizontal="left" vertical="center" wrapText="1"/>
    </xf>
    <xf numFmtId="3" fontId="15" fillId="0" borderId="0" xfId="0" applyNumberFormat="1" applyFont="1" applyBorder="1" applyAlignment="1">
      <alignment horizontal="center" vertical="center" wrapText="1"/>
    </xf>
    <xf numFmtId="0" fontId="15" fillId="6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49" fontId="18" fillId="8" borderId="36" xfId="0" applyNumberFormat="1" applyFont="1" applyFill="1" applyBorder="1" applyAlignment="1">
      <alignment horizontal="center" vertical="center" wrapText="1"/>
    </xf>
    <xf numFmtId="49" fontId="18" fillId="9" borderId="36" xfId="0" applyNumberFormat="1" applyFont="1" applyFill="1" applyBorder="1" applyAlignment="1">
      <alignment horizontal="center" vertical="center" wrapText="1"/>
    </xf>
    <xf numFmtId="49" fontId="18" fillId="10" borderId="36" xfId="0" applyNumberFormat="1" applyFont="1" applyFill="1" applyBorder="1" applyAlignment="1">
      <alignment horizontal="center" vertical="center" wrapText="1"/>
    </xf>
    <xf numFmtId="3" fontId="15" fillId="6" borderId="0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 vertical="center" wrapText="1" readingOrder="1"/>
    </xf>
    <xf numFmtId="0" fontId="15" fillId="6" borderId="9" xfId="0" applyFont="1" applyFill="1" applyBorder="1" applyAlignment="1">
      <alignment horizontal="center" vertical="center"/>
    </xf>
    <xf numFmtId="0" fontId="10" fillId="10" borderId="9" xfId="0" applyFont="1" applyFill="1" applyBorder="1" applyAlignment="1">
      <alignment vertical="center" wrapText="1"/>
    </xf>
    <xf numFmtId="0" fontId="15" fillId="10" borderId="9" xfId="0" applyFont="1" applyFill="1" applyBorder="1" applyAlignment="1">
      <alignment horizontal="center" vertical="center"/>
    </xf>
    <xf numFmtId="4" fontId="15" fillId="10" borderId="9" xfId="0" applyNumberFormat="1" applyFont="1" applyFill="1" applyBorder="1" applyAlignment="1">
      <alignment vertical="center"/>
    </xf>
    <xf numFmtId="0" fontId="15" fillId="8" borderId="9" xfId="0" applyFont="1" applyFill="1" applyBorder="1" applyAlignment="1">
      <alignment horizontal="center" vertical="center" wrapText="1"/>
    </xf>
    <xf numFmtId="4" fontId="15" fillId="8" borderId="9" xfId="0" applyNumberFormat="1" applyFont="1" applyFill="1" applyBorder="1" applyAlignment="1">
      <alignment vertical="center" wrapText="1"/>
    </xf>
    <xf numFmtId="0" fontId="15" fillId="9" borderId="9" xfId="0" applyFont="1" applyFill="1" applyBorder="1" applyAlignment="1">
      <alignment horizontal="center" vertical="center" wrapText="1"/>
    </xf>
    <xf numFmtId="165" fontId="14" fillId="9" borderId="11" xfId="0" applyNumberFormat="1" applyFont="1" applyFill="1" applyBorder="1" applyAlignment="1">
      <alignment horizontal="left" vertical="center"/>
    </xf>
    <xf numFmtId="0" fontId="15" fillId="6" borderId="9" xfId="0" applyFont="1" applyFill="1" applyBorder="1" applyAlignment="1">
      <alignment horizontal="center" vertical="center" wrapText="1"/>
    </xf>
    <xf numFmtId="49" fontId="18" fillId="7" borderId="36" xfId="0" applyNumberFormat="1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vertical="center" wrapText="1"/>
    </xf>
    <xf numFmtId="4" fontId="15" fillId="7" borderId="9" xfId="0" applyNumberFormat="1" applyFont="1" applyFill="1" applyBorder="1" applyAlignment="1">
      <alignment vertical="center"/>
    </xf>
    <xf numFmtId="0" fontId="19" fillId="0" borderId="0" xfId="0" applyFont="1" applyAlignment="1">
      <alignment horizontal="left" vertical="center" readingOrder="1"/>
    </xf>
    <xf numFmtId="49" fontId="18" fillId="11" borderId="36" xfId="0" applyNumberFormat="1" applyFont="1" applyFill="1" applyBorder="1" applyAlignment="1">
      <alignment horizontal="center" vertical="center" wrapText="1"/>
    </xf>
    <xf numFmtId="0" fontId="10" fillId="11" borderId="9" xfId="0" applyFont="1" applyFill="1" applyBorder="1" applyAlignment="1">
      <alignment vertical="center" wrapText="1"/>
    </xf>
    <xf numFmtId="0" fontId="15" fillId="11" borderId="9" xfId="0" applyFont="1" applyFill="1" applyBorder="1" applyAlignment="1">
      <alignment horizontal="center" vertical="center"/>
    </xf>
    <xf numFmtId="4" fontId="15" fillId="11" borderId="9" xfId="0" applyNumberFormat="1" applyFont="1" applyFill="1" applyBorder="1" applyAlignment="1">
      <alignment vertical="center"/>
    </xf>
    <xf numFmtId="49" fontId="18" fillId="12" borderId="36" xfId="0" applyNumberFormat="1" applyFont="1" applyFill="1" applyBorder="1" applyAlignment="1">
      <alignment horizontal="center" vertical="center" wrapText="1"/>
    </xf>
    <xf numFmtId="0" fontId="8" fillId="12" borderId="9" xfId="0" applyFont="1" applyFill="1" applyBorder="1" applyAlignment="1">
      <alignment vertical="center" wrapText="1"/>
    </xf>
    <xf numFmtId="0" fontId="15" fillId="12" borderId="9" xfId="0" applyFont="1" applyFill="1" applyBorder="1" applyAlignment="1">
      <alignment horizontal="center" vertical="center"/>
    </xf>
    <xf numFmtId="4" fontId="15" fillId="12" borderId="9" xfId="0" applyNumberFormat="1" applyFont="1" applyFill="1" applyBorder="1" applyAlignment="1">
      <alignment vertical="center"/>
    </xf>
    <xf numFmtId="165" fontId="15" fillId="6" borderId="9" xfId="0" applyNumberFormat="1" applyFont="1" applyFill="1" applyBorder="1" applyAlignment="1">
      <alignment vertical="center"/>
    </xf>
    <xf numFmtId="0" fontId="10" fillId="9" borderId="9" xfId="0" applyFont="1" applyFill="1" applyBorder="1" applyAlignment="1">
      <alignment vertical="center" wrapText="1"/>
    </xf>
    <xf numFmtId="0" fontId="10" fillId="8" borderId="9" xfId="0" applyFont="1" applyFill="1" applyBorder="1" applyAlignment="1">
      <alignment vertical="center" wrapText="1"/>
    </xf>
    <xf numFmtId="165" fontId="8" fillId="0" borderId="0" xfId="0" applyNumberFormat="1" applyFont="1"/>
    <xf numFmtId="0" fontId="7" fillId="0" borderId="11" xfId="1" applyBorder="1" applyAlignment="1">
      <alignment vertical="center"/>
    </xf>
    <xf numFmtId="0" fontId="19" fillId="0" borderId="11" xfId="1" applyFont="1" applyBorder="1" applyAlignment="1">
      <alignment vertical="center"/>
    </xf>
    <xf numFmtId="0" fontId="19" fillId="0" borderId="16" xfId="1" applyFont="1" applyBorder="1" applyAlignment="1">
      <alignment vertical="center"/>
    </xf>
    <xf numFmtId="0" fontId="18" fillId="0" borderId="0" xfId="1" applyFont="1"/>
    <xf numFmtId="0" fontId="13" fillId="2" borderId="2" xfId="0" applyFont="1" applyFill="1" applyBorder="1" applyAlignment="1">
      <alignment horizontal="center" vertical="center" wrapText="1" readingOrder="1"/>
    </xf>
    <xf numFmtId="49" fontId="18" fillId="12" borderId="36" xfId="0" applyNumberFormat="1" applyFont="1" applyFill="1" applyBorder="1" applyAlignment="1">
      <alignment horizontal="center" vertical="center"/>
    </xf>
    <xf numFmtId="3" fontId="7" fillId="0" borderId="9" xfId="1" applyNumberFormat="1" applyBorder="1"/>
    <xf numFmtId="3" fontId="25" fillId="0" borderId="35" xfId="1" applyNumberFormat="1" applyFont="1" applyBorder="1" applyAlignment="1">
      <alignment horizontal="center" vertical="center" wrapText="1" readingOrder="1"/>
    </xf>
    <xf numFmtId="3" fontId="7" fillId="0" borderId="0" xfId="1" applyNumberFormat="1"/>
    <xf numFmtId="3" fontId="25" fillId="0" borderId="34" xfId="1" applyNumberFormat="1" applyFont="1" applyBorder="1" applyAlignment="1">
      <alignment horizontal="center" vertical="center" wrapText="1" readingOrder="1"/>
    </xf>
    <xf numFmtId="0" fontId="25" fillId="0" borderId="34" xfId="1" applyFont="1" applyBorder="1" applyAlignment="1">
      <alignment horizontal="center" vertical="center" wrapText="1" readingOrder="1"/>
    </xf>
    <xf numFmtId="0" fontId="25" fillId="0" borderId="35" xfId="1" applyFont="1" applyBorder="1" applyAlignment="1">
      <alignment horizontal="center" vertical="center" wrapText="1" readingOrder="1"/>
    </xf>
    <xf numFmtId="166" fontId="25" fillId="0" borderId="35" xfId="1" applyNumberFormat="1" applyFont="1" applyBorder="1" applyAlignment="1">
      <alignment horizontal="center" vertical="center" wrapText="1" readingOrder="1"/>
    </xf>
    <xf numFmtId="3" fontId="7" fillId="0" borderId="0" xfId="1" applyNumberFormat="1" applyAlignment="1">
      <alignment horizontal="center" vertical="center"/>
    </xf>
    <xf numFmtId="3" fontId="7" fillId="0" borderId="9" xfId="1" applyNumberFormat="1" applyBorder="1" applyAlignment="1">
      <alignment horizontal="center" vertical="center"/>
    </xf>
    <xf numFmtId="3" fontId="6" fillId="0" borderId="9" xfId="1" applyNumberFormat="1" applyFont="1" applyBorder="1" applyAlignment="1">
      <alignment horizontal="center" vertical="center"/>
    </xf>
    <xf numFmtId="3" fontId="24" fillId="0" borderId="9" xfId="1" applyNumberFormat="1" applyFont="1" applyBorder="1" applyAlignment="1">
      <alignment horizontal="center" vertical="center" wrapText="1" readingOrder="1"/>
    </xf>
    <xf numFmtId="0" fontId="7" fillId="0" borderId="0" xfId="1" applyAlignment="1">
      <alignment horizontal="center" vertical="center"/>
    </xf>
    <xf numFmtId="0" fontId="24" fillId="0" borderId="9" xfId="1" applyFont="1" applyBorder="1" applyAlignment="1">
      <alignment horizontal="center" vertical="center" wrapText="1" readingOrder="1"/>
    </xf>
    <xf numFmtId="0" fontId="7" fillId="0" borderId="9" xfId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166" fontId="7" fillId="0" borderId="9" xfId="1" applyNumberForma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 readingOrder="1"/>
    </xf>
    <xf numFmtId="0" fontId="7" fillId="6" borderId="9" xfId="1" applyFill="1" applyBorder="1" applyAlignment="1">
      <alignment horizontal="center" vertical="center"/>
    </xf>
    <xf numFmtId="0" fontId="25" fillId="6" borderId="34" xfId="1" applyFont="1" applyFill="1" applyBorder="1" applyAlignment="1">
      <alignment horizontal="center" vertical="center" wrapText="1" readingOrder="1"/>
    </xf>
    <xf numFmtId="167" fontId="25" fillId="6" borderId="35" xfId="1" applyNumberFormat="1" applyFont="1" applyFill="1" applyBorder="1" applyAlignment="1">
      <alignment horizontal="center" vertical="center" wrapText="1" readingOrder="1"/>
    </xf>
    <xf numFmtId="166" fontId="25" fillId="6" borderId="35" xfId="1" applyNumberFormat="1" applyFont="1" applyFill="1" applyBorder="1" applyAlignment="1">
      <alignment horizontal="center" vertical="center" wrapText="1" readingOrder="1"/>
    </xf>
    <xf numFmtId="0" fontId="7" fillId="6" borderId="0" xfId="1" applyFill="1" applyAlignment="1">
      <alignment horizontal="center" vertical="center"/>
    </xf>
    <xf numFmtId="0" fontId="27" fillId="0" borderId="9" xfId="1" applyFont="1" applyBorder="1" applyAlignment="1">
      <alignment horizontal="center" vertical="center" wrapText="1" readingOrder="1"/>
    </xf>
    <xf numFmtId="0" fontId="4" fillId="0" borderId="9" xfId="1" applyFont="1" applyBorder="1" applyAlignment="1">
      <alignment horizontal="center" vertical="center" wrapText="1"/>
    </xf>
    <xf numFmtId="43" fontId="7" fillId="0" borderId="9" xfId="2" applyFont="1" applyBorder="1" applyAlignment="1">
      <alignment horizontal="center" vertical="center"/>
    </xf>
    <xf numFmtId="0" fontId="19" fillId="0" borderId="11" xfId="1" applyFont="1" applyBorder="1" applyAlignment="1">
      <alignment horizontal="center" vertical="center" wrapText="1"/>
    </xf>
    <xf numFmtId="0" fontId="15" fillId="0" borderId="0" xfId="1" applyFont="1" applyAlignment="1">
      <alignment horizontal="center" vertical="center"/>
    </xf>
    <xf numFmtId="0" fontId="19" fillId="0" borderId="11" xfId="1" applyFont="1" applyBorder="1" applyAlignment="1">
      <alignment horizontal="center" vertical="center"/>
    </xf>
    <xf numFmtId="0" fontId="30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3" fillId="6" borderId="9" xfId="1" applyFont="1" applyFill="1" applyBorder="1" applyAlignment="1">
      <alignment horizontal="center" vertical="center" wrapText="1"/>
    </xf>
    <xf numFmtId="167" fontId="25" fillId="13" borderId="35" xfId="1" applyNumberFormat="1" applyFont="1" applyFill="1" applyBorder="1" applyAlignment="1">
      <alignment horizontal="center" vertical="center" wrapText="1" readingOrder="1"/>
    </xf>
    <xf numFmtId="0" fontId="15" fillId="6" borderId="9" xfId="0" applyFont="1" applyFill="1" applyBorder="1" applyAlignment="1">
      <alignment vertical="center" wrapText="1"/>
    </xf>
    <xf numFmtId="0" fontId="15" fillId="6" borderId="9" xfId="0" applyFont="1" applyFill="1" applyBorder="1"/>
    <xf numFmtId="167" fontId="25" fillId="0" borderId="34" xfId="1" applyNumberFormat="1" applyFont="1" applyBorder="1" applyAlignment="1">
      <alignment horizontal="center" vertical="center" wrapText="1" readingOrder="1"/>
    </xf>
    <xf numFmtId="0" fontId="0" fillId="0" borderId="9" xfId="0" applyBorder="1" applyAlignment="1">
      <alignment horizontal="center" vertical="center"/>
    </xf>
    <xf numFmtId="43" fontId="33" fillId="0" borderId="43" xfId="2" applyFont="1" applyBorder="1" applyAlignment="1">
      <alignment horizontal="center" vertical="center"/>
    </xf>
    <xf numFmtId="43" fontId="33" fillId="0" borderId="9" xfId="2" applyFont="1" applyBorder="1" applyAlignment="1">
      <alignment horizontal="center" vertical="center"/>
    </xf>
    <xf numFmtId="0" fontId="25" fillId="0" borderId="45" xfId="1" applyFont="1" applyBorder="1" applyAlignment="1">
      <alignment horizontal="center" vertical="center" wrapText="1" readingOrder="1"/>
    </xf>
    <xf numFmtId="0" fontId="28" fillId="0" borderId="44" xfId="3" applyFont="1" applyFill="1" applyBorder="1" applyAlignment="1">
      <alignment horizontal="center" vertical="center"/>
    </xf>
    <xf numFmtId="0" fontId="28" fillId="0" borderId="44" xfId="3" applyFont="1" applyFill="1" applyBorder="1" applyAlignment="1">
      <alignment horizontal="center" vertical="center" wrapText="1"/>
    </xf>
    <xf numFmtId="0" fontId="28" fillId="0" borderId="44" xfId="3" applyFont="1" applyBorder="1" applyAlignment="1">
      <alignment horizontal="center" vertical="center" wrapText="1"/>
    </xf>
    <xf numFmtId="0" fontId="28" fillId="0" borderId="44" xfId="3" applyFont="1" applyBorder="1" applyAlignment="1">
      <alignment horizontal="center" vertical="center"/>
    </xf>
    <xf numFmtId="0" fontId="7" fillId="6" borderId="9" xfId="1" applyFill="1" applyBorder="1"/>
    <xf numFmtId="0" fontId="7" fillId="6" borderId="0" xfId="1" applyFill="1"/>
    <xf numFmtId="0" fontId="28" fillId="0" borderId="46" xfId="3" applyFont="1" applyFill="1" applyBorder="1" applyAlignment="1">
      <alignment horizontal="center" vertical="center"/>
    </xf>
    <xf numFmtId="0" fontId="26" fillId="0" borderId="9" xfId="0" applyFont="1" applyBorder="1" applyAlignment="1">
      <alignment horizontal="center" vertical="center" wrapText="1" readingOrder="1"/>
    </xf>
    <xf numFmtId="43" fontId="33" fillId="0" borderId="8" xfId="2" applyFont="1" applyBorder="1" applyAlignment="1">
      <alignment horizontal="center" vertical="center"/>
    </xf>
    <xf numFmtId="0" fontId="28" fillId="0" borderId="47" xfId="3" applyFont="1" applyFill="1" applyBorder="1" applyAlignment="1">
      <alignment horizontal="center" vertical="center" wrapText="1"/>
    </xf>
    <xf numFmtId="0" fontId="25" fillId="0" borderId="48" xfId="1" applyFont="1" applyBorder="1" applyAlignment="1">
      <alignment horizontal="center" vertical="center" wrapText="1" readingOrder="1"/>
    </xf>
    <xf numFmtId="0" fontId="0" fillId="0" borderId="8" xfId="0" applyBorder="1" applyAlignment="1">
      <alignment horizontal="center" vertical="center"/>
    </xf>
    <xf numFmtId="167" fontId="25" fillId="0" borderId="48" xfId="1" applyNumberFormat="1" applyFont="1" applyBorder="1" applyAlignment="1">
      <alignment horizontal="center" vertical="center" wrapText="1" readingOrder="1"/>
    </xf>
    <xf numFmtId="3" fontId="25" fillId="0" borderId="45" xfId="1" applyNumberFormat="1" applyFont="1" applyBorder="1" applyAlignment="1">
      <alignment horizontal="center" vertical="center" wrapText="1" readingOrder="1"/>
    </xf>
    <xf numFmtId="167" fontId="25" fillId="0" borderId="45" xfId="1" applyNumberFormat="1" applyFont="1" applyBorder="1" applyAlignment="1">
      <alignment horizontal="center" vertical="center" wrapText="1" readingOrder="1"/>
    </xf>
    <xf numFmtId="166" fontId="25" fillId="0" borderId="45" xfId="1" applyNumberFormat="1" applyFont="1" applyBorder="1" applyAlignment="1">
      <alignment horizontal="center" vertical="center" wrapText="1" readingOrder="1"/>
    </xf>
    <xf numFmtId="0" fontId="7" fillId="9" borderId="0" xfId="1" applyFill="1" applyAlignment="1">
      <alignment horizontal="center" vertical="center"/>
    </xf>
    <xf numFmtId="0" fontId="7" fillId="9" borderId="9" xfId="1" applyFill="1" applyBorder="1" applyAlignment="1">
      <alignment horizontal="center" vertical="center"/>
    </xf>
    <xf numFmtId="166" fontId="7" fillId="9" borderId="9" xfId="1" applyNumberFormat="1" applyFill="1" applyBorder="1" applyAlignment="1">
      <alignment horizontal="center" vertical="center"/>
    </xf>
    <xf numFmtId="0" fontId="0" fillId="9" borderId="47" xfId="3" applyFont="1" applyFill="1" applyBorder="1" applyAlignment="1">
      <alignment horizontal="center" vertical="center"/>
    </xf>
    <xf numFmtId="0" fontId="25" fillId="9" borderId="34" xfId="1" applyFont="1" applyFill="1" applyBorder="1" applyAlignment="1">
      <alignment horizontal="center" vertical="center" wrapText="1" readingOrder="1"/>
    </xf>
    <xf numFmtId="43" fontId="33" fillId="9" borderId="8" xfId="2" applyFont="1" applyFill="1" applyBorder="1" applyAlignment="1">
      <alignment horizontal="center" vertical="center"/>
    </xf>
    <xf numFmtId="0" fontId="0" fillId="9" borderId="9" xfId="0" applyFill="1" applyBorder="1" applyAlignment="1">
      <alignment horizontal="center" vertical="center"/>
    </xf>
    <xf numFmtId="167" fontId="25" fillId="9" borderId="34" xfId="1" applyNumberFormat="1" applyFont="1" applyFill="1" applyBorder="1" applyAlignment="1">
      <alignment horizontal="center" vertical="center" wrapText="1" readingOrder="1"/>
    </xf>
    <xf numFmtId="3" fontId="25" fillId="9" borderId="35" xfId="1" applyNumberFormat="1" applyFont="1" applyFill="1" applyBorder="1" applyAlignment="1">
      <alignment horizontal="center" vertical="center" wrapText="1" readingOrder="1"/>
    </xf>
    <xf numFmtId="167" fontId="25" fillId="9" borderId="35" xfId="1" applyNumberFormat="1" applyFont="1" applyFill="1" applyBorder="1" applyAlignment="1">
      <alignment horizontal="center" vertical="center" wrapText="1" readingOrder="1"/>
    </xf>
    <xf numFmtId="166" fontId="25" fillId="9" borderId="35" xfId="1" applyNumberFormat="1" applyFont="1" applyFill="1" applyBorder="1" applyAlignment="1">
      <alignment horizontal="center" vertical="center" wrapText="1" readingOrder="1"/>
    </xf>
    <xf numFmtId="3" fontId="2" fillId="0" borderId="0" xfId="1" applyNumberFormat="1" applyFont="1"/>
    <xf numFmtId="164" fontId="23" fillId="5" borderId="32" xfId="4" applyFont="1" applyFill="1" applyBorder="1" applyAlignment="1">
      <alignment horizontal="center" vertical="center" wrapText="1" readingOrder="1"/>
    </xf>
    <xf numFmtId="166" fontId="7" fillId="0" borderId="0" xfId="1" applyNumberFormat="1" applyAlignment="1">
      <alignment horizontal="center" vertical="center"/>
    </xf>
    <xf numFmtId="167" fontId="7" fillId="0" borderId="0" xfId="1" applyNumberFormat="1" applyAlignment="1">
      <alignment horizontal="center" vertical="center"/>
    </xf>
    <xf numFmtId="168" fontId="7" fillId="0" borderId="0" xfId="1" applyNumberFormat="1" applyAlignment="1">
      <alignment horizontal="center" vertical="center"/>
    </xf>
    <xf numFmtId="167" fontId="25" fillId="6" borderId="45" xfId="1" applyNumberFormat="1" applyFont="1" applyFill="1" applyBorder="1" applyAlignment="1">
      <alignment horizontal="center" vertical="center" wrapText="1" readingOrder="1"/>
    </xf>
    <xf numFmtId="166" fontId="25" fillId="6" borderId="45" xfId="1" applyNumberFormat="1" applyFont="1" applyFill="1" applyBorder="1" applyAlignment="1">
      <alignment horizontal="center" vertical="center" wrapText="1" readingOrder="1"/>
    </xf>
    <xf numFmtId="167" fontId="7" fillId="0" borderId="9" xfId="1" applyNumberFormat="1" applyBorder="1" applyAlignment="1">
      <alignment horizontal="center" vertical="center"/>
    </xf>
    <xf numFmtId="168" fontId="1" fillId="0" borderId="0" xfId="1" applyNumberFormat="1" applyFont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 readingOrder="1"/>
    </xf>
    <xf numFmtId="0" fontId="7" fillId="0" borderId="8" xfId="1" applyBorder="1" applyAlignment="1">
      <alignment horizontal="center" vertical="center"/>
    </xf>
    <xf numFmtId="0" fontId="7" fillId="0" borderId="11" xfId="1" applyBorder="1" applyAlignment="1">
      <alignment horizontal="center" vertical="center"/>
    </xf>
    <xf numFmtId="0" fontId="32" fillId="0" borderId="10" xfId="1" applyFont="1" applyBorder="1" applyAlignment="1">
      <alignment horizontal="center" vertical="center" wrapText="1" readingOrder="1"/>
    </xf>
    <xf numFmtId="3" fontId="7" fillId="0" borderId="9" xfId="1" applyNumberFormat="1" applyBorder="1" applyAlignment="1">
      <alignment horizontal="center" vertical="center"/>
    </xf>
    <xf numFmtId="166" fontId="26" fillId="0" borderId="35" xfId="0" applyNumberFormat="1" applyFont="1" applyBorder="1" applyAlignment="1">
      <alignment horizontal="center" vertical="center" wrapText="1" readingOrder="1"/>
    </xf>
    <xf numFmtId="0" fontId="8" fillId="6" borderId="9" xfId="0" applyFont="1" applyFill="1" applyBorder="1" applyAlignment="1">
      <alignment horizontal="center" vertical="center" wrapText="1"/>
    </xf>
    <xf numFmtId="166" fontId="26" fillId="6" borderId="35" xfId="0" applyNumberFormat="1" applyFont="1" applyFill="1" applyBorder="1" applyAlignment="1">
      <alignment horizontal="center" vertical="center" wrapText="1" readingOrder="1"/>
    </xf>
    <xf numFmtId="0" fontId="26" fillId="6" borderId="35" xfId="0" applyFont="1" applyFill="1" applyBorder="1" applyAlignment="1">
      <alignment horizontal="center" vertical="center" wrapText="1" readingOrder="1"/>
    </xf>
    <xf numFmtId="0" fontId="25" fillId="6" borderId="35" xfId="1" applyFont="1" applyFill="1" applyBorder="1" applyAlignment="1">
      <alignment horizontal="center" vertical="center" wrapText="1" readingOrder="1"/>
    </xf>
    <xf numFmtId="0" fontId="26" fillId="6" borderId="45" xfId="0" applyFont="1" applyFill="1" applyBorder="1" applyAlignment="1">
      <alignment horizontal="center" vertical="center" wrapText="1" readingOrder="1"/>
    </xf>
    <xf numFmtId="0" fontId="25" fillId="6" borderId="48" xfId="1" applyFont="1" applyFill="1" applyBorder="1" applyAlignment="1">
      <alignment horizontal="center" vertical="center" wrapText="1" readingOrder="1"/>
    </xf>
    <xf numFmtId="0" fontId="25" fillId="6" borderId="45" xfId="1" applyFont="1" applyFill="1" applyBorder="1" applyAlignment="1">
      <alignment horizontal="center" vertical="center" wrapText="1" readingOrder="1"/>
    </xf>
    <xf numFmtId="0" fontId="1" fillId="0" borderId="9" xfId="1" applyFont="1" applyBorder="1" applyAlignment="1">
      <alignment horizontal="center" vertical="center"/>
    </xf>
    <xf numFmtId="0" fontId="19" fillId="0" borderId="16" xfId="1" applyFont="1" applyBorder="1" applyAlignment="1">
      <alignment horizontal="center" vertical="center"/>
    </xf>
    <xf numFmtId="0" fontId="18" fillId="0" borderId="0" xfId="1" applyFont="1" applyAlignment="1">
      <alignment horizontal="center" vertical="center"/>
    </xf>
    <xf numFmtId="164" fontId="7" fillId="0" borderId="0" xfId="4" applyFont="1" applyAlignment="1">
      <alignment horizontal="center" vertical="center"/>
    </xf>
    <xf numFmtId="0" fontId="29" fillId="6" borderId="35" xfId="0" applyFont="1" applyFill="1" applyBorder="1" applyAlignment="1">
      <alignment horizontal="center" vertical="center" wrapText="1" readingOrder="1"/>
    </xf>
    <xf numFmtId="167" fontId="26" fillId="6" borderId="35" xfId="0" applyNumberFormat="1" applyFont="1" applyFill="1" applyBorder="1" applyAlignment="1">
      <alignment horizontal="center" vertical="center" readingOrder="1"/>
    </xf>
    <xf numFmtId="0" fontId="19" fillId="6" borderId="34" xfId="0" applyFont="1" applyFill="1" applyBorder="1" applyAlignment="1">
      <alignment horizontal="center" vertical="center"/>
    </xf>
    <xf numFmtId="0" fontId="29" fillId="6" borderId="9" xfId="1" applyFont="1" applyFill="1" applyBorder="1" applyAlignment="1">
      <alignment horizontal="center" vertical="center" wrapText="1" readingOrder="1"/>
    </xf>
    <xf numFmtId="0" fontId="19" fillId="14" borderId="11" xfId="1" applyFont="1" applyFill="1" applyBorder="1" applyAlignment="1">
      <alignment horizontal="center" vertical="center" wrapText="1"/>
    </xf>
    <xf numFmtId="43" fontId="7" fillId="0" borderId="0" xfId="2" applyFont="1" applyAlignment="1">
      <alignment horizontal="center" vertical="center"/>
    </xf>
    <xf numFmtId="43" fontId="15" fillId="0" borderId="0" xfId="2" applyFont="1" applyAlignment="1">
      <alignment horizontal="center" vertical="center"/>
    </xf>
    <xf numFmtId="0" fontId="32" fillId="0" borderId="10" xfId="1" applyFont="1" applyBorder="1" applyAlignment="1">
      <alignment horizontal="center" vertical="center" wrapText="1" readingOrder="1"/>
    </xf>
    <xf numFmtId="0" fontId="8" fillId="0" borderId="9" xfId="0" applyFont="1" applyBorder="1"/>
    <xf numFmtId="0" fontId="8" fillId="15" borderId="9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 readingOrder="1"/>
    </xf>
    <xf numFmtId="0" fontId="13" fillId="2" borderId="4" xfId="0" applyFont="1" applyFill="1" applyBorder="1" applyAlignment="1">
      <alignment horizontal="center" vertical="center" wrapText="1" readingOrder="1"/>
    </xf>
    <xf numFmtId="0" fontId="13" fillId="2" borderId="5" xfId="0" applyFont="1" applyFill="1" applyBorder="1" applyAlignment="1">
      <alignment horizontal="center" vertical="center" wrapText="1" readingOrder="1"/>
    </xf>
    <xf numFmtId="0" fontId="13" fillId="2" borderId="1" xfId="0" applyFont="1" applyFill="1" applyBorder="1" applyAlignment="1">
      <alignment horizontal="center" vertical="center" wrapText="1" readingOrder="1"/>
    </xf>
    <xf numFmtId="0" fontId="13" fillId="2" borderId="7" xfId="0" applyFont="1" applyFill="1" applyBorder="1" applyAlignment="1">
      <alignment horizontal="center" vertical="center" wrapText="1" readingOrder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2" borderId="6" xfId="0" applyFont="1" applyFill="1" applyBorder="1" applyAlignment="1">
      <alignment horizontal="center" vertical="center" wrapText="1" readingOrder="1"/>
    </xf>
    <xf numFmtId="0" fontId="15" fillId="0" borderId="8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3" fontId="15" fillId="0" borderId="8" xfId="0" applyNumberFormat="1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3" fontId="15" fillId="0" borderId="11" xfId="0" applyNumberFormat="1" applyFont="1" applyBorder="1" applyAlignment="1">
      <alignment horizontal="center" vertical="center" wrapText="1"/>
    </xf>
    <xf numFmtId="3" fontId="15" fillId="6" borderId="8" xfId="0" applyNumberFormat="1" applyFont="1" applyFill="1" applyBorder="1" applyAlignment="1">
      <alignment horizontal="center" vertical="center" wrapText="1"/>
    </xf>
    <xf numFmtId="3" fontId="15" fillId="6" borderId="10" xfId="0" applyNumberFormat="1" applyFont="1" applyFill="1" applyBorder="1" applyAlignment="1">
      <alignment horizontal="center" vertical="center" wrapText="1"/>
    </xf>
    <xf numFmtId="3" fontId="15" fillId="6" borderId="11" xfId="0" applyNumberFormat="1" applyFont="1" applyFill="1" applyBorder="1" applyAlignment="1">
      <alignment horizontal="center" vertical="center" wrapText="1"/>
    </xf>
    <xf numFmtId="0" fontId="15" fillId="6" borderId="8" xfId="0" applyFont="1" applyFill="1" applyBorder="1" applyAlignment="1">
      <alignment horizontal="center" vertical="center" wrapText="1"/>
    </xf>
    <xf numFmtId="0" fontId="15" fillId="6" borderId="10" xfId="0" applyFont="1" applyFill="1" applyBorder="1" applyAlignment="1">
      <alignment horizontal="center" vertical="center" wrapText="1"/>
    </xf>
    <xf numFmtId="0" fontId="15" fillId="6" borderId="11" xfId="0" applyFont="1" applyFill="1" applyBorder="1" applyAlignment="1">
      <alignment horizontal="center" vertical="center" wrapText="1"/>
    </xf>
    <xf numFmtId="3" fontId="8" fillId="0" borderId="8" xfId="0" applyNumberFormat="1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 wrapText="1"/>
    </xf>
    <xf numFmtId="0" fontId="23" fillId="5" borderId="29" xfId="1" applyFont="1" applyFill="1" applyBorder="1" applyAlignment="1">
      <alignment horizontal="center" vertical="center" textRotation="90" wrapText="1" readingOrder="1"/>
    </xf>
    <xf numFmtId="0" fontId="23" fillId="5" borderId="33" xfId="1" applyFont="1" applyFill="1" applyBorder="1" applyAlignment="1">
      <alignment horizontal="center" vertical="center" textRotation="90" wrapText="1" readingOrder="1"/>
    </xf>
    <xf numFmtId="0" fontId="22" fillId="4" borderId="26" xfId="1" applyFont="1" applyFill="1" applyBorder="1" applyAlignment="1">
      <alignment horizontal="center" vertical="center" wrapText="1" readingOrder="1"/>
    </xf>
    <xf numFmtId="0" fontId="22" fillId="4" borderId="21" xfId="1" applyFont="1" applyFill="1" applyBorder="1" applyAlignment="1">
      <alignment horizontal="center" vertical="center" wrapText="1" readingOrder="1"/>
    </xf>
    <xf numFmtId="0" fontId="22" fillId="4" borderId="27" xfId="1" applyFont="1" applyFill="1" applyBorder="1" applyAlignment="1">
      <alignment horizontal="center" vertical="center" wrapText="1" readingOrder="1"/>
    </xf>
    <xf numFmtId="0" fontId="22" fillId="4" borderId="28" xfId="1" applyFont="1" applyFill="1" applyBorder="1" applyAlignment="1">
      <alignment horizontal="center" vertical="center" wrapText="1" readingOrder="1"/>
    </xf>
    <xf numFmtId="0" fontId="22" fillId="4" borderId="23" xfId="1" applyFont="1" applyFill="1" applyBorder="1" applyAlignment="1">
      <alignment horizontal="center" vertical="center" wrapText="1" readingOrder="1"/>
    </xf>
    <xf numFmtId="3" fontId="7" fillId="0" borderId="8" xfId="1" applyNumberFormat="1" applyBorder="1" applyAlignment="1">
      <alignment horizontal="center" vertical="center"/>
    </xf>
    <xf numFmtId="3" fontId="7" fillId="0" borderId="11" xfId="1" applyNumberFormat="1" applyBorder="1" applyAlignment="1">
      <alignment horizontal="center" vertical="center"/>
    </xf>
    <xf numFmtId="0" fontId="19" fillId="0" borderId="16" xfId="1" applyFont="1" applyBorder="1" applyAlignment="1">
      <alignment horizontal="center" vertical="center" wrapText="1"/>
    </xf>
    <xf numFmtId="0" fontId="19" fillId="0" borderId="19" xfId="1" applyFont="1" applyBorder="1" applyAlignment="1">
      <alignment horizontal="center" vertical="center" wrapText="1"/>
    </xf>
    <xf numFmtId="0" fontId="19" fillId="0" borderId="17" xfId="1" applyFont="1" applyBorder="1" applyAlignment="1">
      <alignment horizontal="center" vertical="center" wrapText="1"/>
    </xf>
    <xf numFmtId="0" fontId="20" fillId="3" borderId="3" xfId="1" applyFont="1" applyFill="1" applyBorder="1" applyAlignment="1">
      <alignment horizontal="center"/>
    </xf>
    <xf numFmtId="0" fontId="20" fillId="3" borderId="4" xfId="1" applyFont="1" applyFill="1" applyBorder="1" applyAlignment="1">
      <alignment horizontal="center"/>
    </xf>
    <xf numFmtId="0" fontId="20" fillId="3" borderId="5" xfId="1" applyFont="1" applyFill="1" applyBorder="1" applyAlignment="1">
      <alignment horizontal="center"/>
    </xf>
    <xf numFmtId="0" fontId="21" fillId="2" borderId="3" xfId="1" applyFont="1" applyFill="1" applyBorder="1" applyAlignment="1">
      <alignment horizontal="center" vertical="center" wrapText="1" readingOrder="1"/>
    </xf>
    <xf numFmtId="0" fontId="21" fillId="2" borderId="4" xfId="1" applyFont="1" applyFill="1" applyBorder="1" applyAlignment="1">
      <alignment horizontal="center" vertical="center" wrapText="1" readingOrder="1"/>
    </xf>
    <xf numFmtId="0" fontId="21" fillId="2" borderId="5" xfId="1" applyFont="1" applyFill="1" applyBorder="1" applyAlignment="1">
      <alignment horizontal="center" vertical="center" wrapText="1" readingOrder="1"/>
    </xf>
    <xf numFmtId="0" fontId="21" fillId="2" borderId="20" xfId="1" applyFont="1" applyFill="1" applyBorder="1" applyAlignment="1">
      <alignment horizontal="center" vertical="center" wrapText="1" readingOrder="1"/>
    </xf>
    <xf numFmtId="0" fontId="21" fillId="2" borderId="21" xfId="1" applyFont="1" applyFill="1" applyBorder="1" applyAlignment="1">
      <alignment horizontal="center" vertical="center" wrapText="1" readingOrder="1"/>
    </xf>
    <xf numFmtId="0" fontId="21" fillId="2" borderId="22" xfId="1" applyFont="1" applyFill="1" applyBorder="1" applyAlignment="1">
      <alignment horizontal="center" vertical="center" wrapText="1" readingOrder="1"/>
    </xf>
    <xf numFmtId="0" fontId="21" fillId="2" borderId="23" xfId="1" applyFont="1" applyFill="1" applyBorder="1" applyAlignment="1">
      <alignment horizontal="center" vertical="center" wrapText="1" readingOrder="1"/>
    </xf>
    <xf numFmtId="0" fontId="21" fillId="2" borderId="0" xfId="1" applyFont="1" applyFill="1" applyAlignment="1">
      <alignment horizontal="center" vertical="center" wrapText="1" readingOrder="1"/>
    </xf>
    <xf numFmtId="0" fontId="21" fillId="2" borderId="19" xfId="1" applyFont="1" applyFill="1" applyBorder="1" applyAlignment="1">
      <alignment horizontal="center" vertical="center" wrapText="1" readingOrder="1"/>
    </xf>
    <xf numFmtId="0" fontId="21" fillId="2" borderId="24" xfId="1" applyFont="1" applyFill="1" applyBorder="1" applyAlignment="1">
      <alignment horizontal="center" vertical="center" wrapText="1" readingOrder="1"/>
    </xf>
    <xf numFmtId="0" fontId="21" fillId="2" borderId="30" xfId="1" applyFont="1" applyFill="1" applyBorder="1" applyAlignment="1">
      <alignment horizontal="center" vertical="center" wrapText="1" readingOrder="1"/>
    </xf>
    <xf numFmtId="0" fontId="19" fillId="0" borderId="9" xfId="1" applyFont="1" applyBorder="1" applyAlignment="1">
      <alignment horizontal="left" vertical="center" wrapText="1"/>
    </xf>
    <xf numFmtId="0" fontId="19" fillId="0" borderId="18" xfId="1" applyFont="1" applyBorder="1" applyAlignment="1">
      <alignment horizontal="center" vertical="center"/>
    </xf>
    <xf numFmtId="0" fontId="19" fillId="0" borderId="14" xfId="1" applyFont="1" applyBorder="1" applyAlignment="1">
      <alignment horizontal="center" vertical="center"/>
    </xf>
    <xf numFmtId="0" fontId="19" fillId="0" borderId="15" xfId="1" applyFont="1" applyBorder="1" applyAlignment="1">
      <alignment horizontal="center" vertical="center"/>
    </xf>
    <xf numFmtId="0" fontId="21" fillId="2" borderId="25" xfId="1" applyFont="1" applyFill="1" applyBorder="1" applyAlignment="1">
      <alignment horizontal="center" vertical="center" wrapText="1" readingOrder="1"/>
    </xf>
    <xf numFmtId="0" fontId="21" fillId="2" borderId="31" xfId="1" applyFont="1" applyFill="1" applyBorder="1" applyAlignment="1">
      <alignment horizontal="center" vertical="center" wrapText="1" readingOrder="1"/>
    </xf>
    <xf numFmtId="0" fontId="16" fillId="0" borderId="0" xfId="1" applyFont="1" applyAlignment="1">
      <alignment horizontal="center" vertical="center"/>
    </xf>
    <xf numFmtId="0" fontId="17" fillId="0" borderId="0" xfId="1" applyFont="1" applyAlignment="1">
      <alignment horizontal="left" vertical="center" wrapText="1" readingOrder="1"/>
    </xf>
    <xf numFmtId="0" fontId="18" fillId="0" borderId="0" xfId="1" applyFont="1"/>
    <xf numFmtId="0" fontId="13" fillId="2" borderId="12" xfId="0" applyFont="1" applyFill="1" applyBorder="1" applyAlignment="1">
      <alignment horizontal="center" vertical="center" wrapText="1" readingOrder="1"/>
    </xf>
    <xf numFmtId="0" fontId="13" fillId="2" borderId="13" xfId="0" applyFont="1" applyFill="1" applyBorder="1" applyAlignment="1">
      <alignment horizontal="center" vertical="center" wrapText="1" readingOrder="1"/>
    </xf>
    <xf numFmtId="0" fontId="13" fillId="2" borderId="37" xfId="0" applyFont="1" applyFill="1" applyBorder="1" applyAlignment="1">
      <alignment horizontal="center" vertical="center" wrapText="1" readingOrder="1"/>
    </xf>
    <xf numFmtId="0" fontId="13" fillId="2" borderId="38" xfId="0" applyFont="1" applyFill="1" applyBorder="1" applyAlignment="1">
      <alignment horizontal="center" vertical="center" wrapText="1" readingOrder="1"/>
    </xf>
    <xf numFmtId="0" fontId="13" fillId="2" borderId="2" xfId="0" applyFont="1" applyFill="1" applyBorder="1" applyAlignment="1">
      <alignment horizontal="center" vertical="center" wrapText="1" readingOrder="1"/>
    </xf>
    <xf numFmtId="0" fontId="8" fillId="0" borderId="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7" fillId="0" borderId="0" xfId="1" applyFont="1" applyAlignment="1">
      <alignment horizontal="center" vertical="center" wrapText="1" readingOrder="1"/>
    </xf>
    <xf numFmtId="0" fontId="18" fillId="0" borderId="0" xfId="1" applyFont="1" applyAlignment="1">
      <alignment horizontal="center" vertical="center"/>
    </xf>
    <xf numFmtId="0" fontId="19" fillId="0" borderId="9" xfId="1" applyFont="1" applyBorder="1" applyAlignment="1">
      <alignment horizontal="center" vertical="center" wrapText="1"/>
    </xf>
    <xf numFmtId="43" fontId="21" fillId="2" borderId="25" xfId="2" applyFont="1" applyFill="1" applyBorder="1" applyAlignment="1">
      <alignment horizontal="center" vertical="center" wrapText="1" readingOrder="1"/>
    </xf>
    <xf numFmtId="43" fontId="21" fillId="2" borderId="31" xfId="2" applyFont="1" applyFill="1" applyBorder="1" applyAlignment="1">
      <alignment horizontal="center" vertical="center" wrapText="1" readingOrder="1"/>
    </xf>
    <xf numFmtId="0" fontId="20" fillId="3" borderId="3" xfId="1" applyFont="1" applyFill="1" applyBorder="1" applyAlignment="1">
      <alignment horizontal="center" vertical="center"/>
    </xf>
    <xf numFmtId="0" fontId="20" fillId="3" borderId="4" xfId="1" applyFont="1" applyFill="1" applyBorder="1" applyAlignment="1">
      <alignment horizontal="center" vertical="center"/>
    </xf>
    <xf numFmtId="0" fontId="20" fillId="3" borderId="5" xfId="1" applyFont="1" applyFill="1" applyBorder="1" applyAlignment="1">
      <alignment horizontal="center" vertical="center"/>
    </xf>
    <xf numFmtId="0" fontId="7" fillId="0" borderId="8" xfId="1" applyBorder="1" applyAlignment="1">
      <alignment horizontal="center" vertical="center"/>
    </xf>
    <xf numFmtId="0" fontId="7" fillId="0" borderId="11" xfId="1" applyBorder="1" applyAlignment="1">
      <alignment horizontal="center" vertical="center"/>
    </xf>
    <xf numFmtId="0" fontId="27" fillId="0" borderId="8" xfId="1" applyFont="1" applyBorder="1" applyAlignment="1">
      <alignment horizontal="center" vertical="center" wrapText="1" readingOrder="1"/>
    </xf>
    <xf numFmtId="0" fontId="27" fillId="0" borderId="10" xfId="1" applyFont="1" applyBorder="1" applyAlignment="1">
      <alignment horizontal="center" vertical="center" wrapText="1" readingOrder="1"/>
    </xf>
    <xf numFmtId="0" fontId="27" fillId="0" borderId="11" xfId="1" applyFont="1" applyBorder="1" applyAlignment="1">
      <alignment horizontal="center" vertical="center" wrapText="1" readingOrder="1"/>
    </xf>
    <xf numFmtId="0" fontId="7" fillId="0" borderId="10" xfId="1" applyBorder="1" applyAlignment="1">
      <alignment horizontal="center" vertical="center"/>
    </xf>
    <xf numFmtId="0" fontId="3" fillId="0" borderId="40" xfId="1" applyFont="1" applyBorder="1" applyAlignment="1">
      <alignment horizontal="center" vertical="center" wrapText="1"/>
    </xf>
    <xf numFmtId="0" fontId="7" fillId="0" borderId="41" xfId="1" applyBorder="1" applyAlignment="1">
      <alignment horizontal="center" vertical="center"/>
    </xf>
    <xf numFmtId="0" fontId="7" fillId="0" borderId="42" xfId="1" applyBorder="1" applyAlignment="1">
      <alignment horizontal="center" vertical="center"/>
    </xf>
    <xf numFmtId="0" fontId="31" fillId="2" borderId="25" xfId="1" applyFont="1" applyFill="1" applyBorder="1" applyAlignment="1">
      <alignment horizontal="center" vertical="center" wrapText="1" readingOrder="1"/>
    </xf>
    <xf numFmtId="0" fontId="31" fillId="2" borderId="31" xfId="1" applyFont="1" applyFill="1" applyBorder="1" applyAlignment="1">
      <alignment horizontal="center" vertical="center" wrapText="1" readingOrder="1"/>
    </xf>
    <xf numFmtId="0" fontId="8" fillId="6" borderId="8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7" fillId="6" borderId="8" xfId="1" applyFill="1" applyBorder="1" applyAlignment="1">
      <alignment horizontal="center" vertical="center"/>
    </xf>
    <xf numFmtId="0" fontId="7" fillId="6" borderId="10" xfId="1" applyFill="1" applyBorder="1" applyAlignment="1">
      <alignment horizontal="center" vertical="center"/>
    </xf>
    <xf numFmtId="0" fontId="7" fillId="6" borderId="11" xfId="1" applyFill="1" applyBorder="1" applyAlignment="1">
      <alignment horizontal="center" vertical="center"/>
    </xf>
    <xf numFmtId="166" fontId="7" fillId="6" borderId="40" xfId="1" applyNumberFormat="1" applyFill="1" applyBorder="1" applyAlignment="1">
      <alignment horizontal="center" vertical="center"/>
    </xf>
    <xf numFmtId="166" fontId="7" fillId="6" borderId="41" xfId="1" applyNumberFormat="1" applyFill="1" applyBorder="1" applyAlignment="1">
      <alignment horizontal="center" vertical="center"/>
    </xf>
    <xf numFmtId="166" fontId="7" fillId="6" borderId="42" xfId="1" applyNumberFormat="1" applyFill="1" applyBorder="1" applyAlignment="1">
      <alignment horizontal="center" vertical="center"/>
    </xf>
    <xf numFmtId="0" fontId="29" fillId="6" borderId="8" xfId="1" applyFont="1" applyFill="1" applyBorder="1" applyAlignment="1">
      <alignment horizontal="center" vertical="center" wrapText="1" readingOrder="1"/>
    </xf>
    <xf numFmtId="0" fontId="29" fillId="6" borderId="10" xfId="1" applyFont="1" applyFill="1" applyBorder="1" applyAlignment="1">
      <alignment horizontal="center" vertical="center" wrapText="1" readingOrder="1"/>
    </xf>
    <xf numFmtId="0" fontId="29" fillId="6" borderId="11" xfId="1" applyFont="1" applyFill="1" applyBorder="1" applyAlignment="1">
      <alignment horizontal="center" vertical="center" wrapText="1" readingOrder="1"/>
    </xf>
    <xf numFmtId="0" fontId="7" fillId="6" borderId="40" xfId="1" applyFill="1" applyBorder="1" applyAlignment="1">
      <alignment horizontal="center" vertical="center"/>
    </xf>
    <xf numFmtId="0" fontId="7" fillId="6" borderId="41" xfId="1" applyFill="1" applyBorder="1" applyAlignment="1">
      <alignment horizontal="center" vertical="center"/>
    </xf>
    <xf numFmtId="0" fontId="7" fillId="6" borderId="42" xfId="1" applyFill="1" applyBorder="1" applyAlignment="1">
      <alignment horizontal="center" vertical="center"/>
    </xf>
    <xf numFmtId="166" fontId="7" fillId="6" borderId="10" xfId="1" applyNumberFormat="1" applyFill="1" applyBorder="1" applyAlignment="1">
      <alignment horizontal="center" vertical="center"/>
    </xf>
    <xf numFmtId="166" fontId="7" fillId="6" borderId="11" xfId="1" applyNumberFormat="1" applyFill="1" applyBorder="1" applyAlignment="1">
      <alignment horizontal="center" vertical="center"/>
    </xf>
    <xf numFmtId="0" fontId="4" fillId="6" borderId="10" xfId="1" applyFont="1" applyFill="1" applyBorder="1" applyAlignment="1">
      <alignment horizontal="center" vertical="center" wrapText="1"/>
    </xf>
    <xf numFmtId="0" fontId="4" fillId="6" borderId="11" xfId="1" applyFont="1" applyFill="1" applyBorder="1" applyAlignment="1">
      <alignment horizontal="center" vertical="center" wrapText="1"/>
    </xf>
    <xf numFmtId="166" fontId="7" fillId="6" borderId="39" xfId="1" applyNumberFormat="1" applyFill="1" applyBorder="1" applyAlignment="1">
      <alignment horizontal="center" vertical="center"/>
    </xf>
    <xf numFmtId="166" fontId="7" fillId="6" borderId="16" xfId="1" applyNumberFormat="1" applyFill="1" applyBorder="1" applyAlignment="1">
      <alignment horizontal="center" vertical="center"/>
    </xf>
    <xf numFmtId="0" fontId="32" fillId="0" borderId="8" xfId="1" applyFont="1" applyBorder="1" applyAlignment="1">
      <alignment horizontal="center" vertical="center" wrapText="1" readingOrder="1"/>
    </xf>
    <xf numFmtId="0" fontId="32" fillId="0" borderId="10" xfId="1" applyFont="1" applyBorder="1" applyAlignment="1">
      <alignment horizontal="center" vertical="center" wrapText="1" readingOrder="1"/>
    </xf>
    <xf numFmtId="164" fontId="23" fillId="5" borderId="29" xfId="4" applyFont="1" applyFill="1" applyBorder="1" applyAlignment="1">
      <alignment horizontal="center" vertical="center" textRotation="90" wrapText="1" readingOrder="1"/>
    </xf>
    <xf numFmtId="164" fontId="23" fillId="5" borderId="33" xfId="4" applyFont="1" applyFill="1" applyBorder="1" applyAlignment="1">
      <alignment horizontal="center" vertical="center" textRotation="90" wrapText="1" readingOrder="1"/>
    </xf>
    <xf numFmtId="164" fontId="21" fillId="2" borderId="23" xfId="4" applyFont="1" applyFill="1" applyBorder="1" applyAlignment="1">
      <alignment horizontal="center" vertical="center" wrapText="1" readingOrder="1"/>
    </xf>
    <xf numFmtId="164" fontId="21" fillId="2" borderId="0" xfId="4" applyFont="1" applyFill="1" applyAlignment="1">
      <alignment horizontal="center" vertical="center" wrapText="1" readingOrder="1"/>
    </xf>
    <xf numFmtId="164" fontId="21" fillId="2" borderId="19" xfId="4" applyFont="1" applyFill="1" applyBorder="1" applyAlignment="1">
      <alignment horizontal="center" vertical="center" wrapText="1" readingOrder="1"/>
    </xf>
    <xf numFmtId="164" fontId="21" fillId="2" borderId="20" xfId="4" applyFont="1" applyFill="1" applyBorder="1" applyAlignment="1">
      <alignment horizontal="center" vertical="center" wrapText="1" readingOrder="1"/>
    </xf>
    <xf numFmtId="164" fontId="21" fillId="2" borderId="21" xfId="4" applyFont="1" applyFill="1" applyBorder="1" applyAlignment="1">
      <alignment horizontal="center" vertical="center" wrapText="1" readingOrder="1"/>
    </xf>
    <xf numFmtId="164" fontId="21" fillId="2" borderId="22" xfId="4" applyFont="1" applyFill="1" applyBorder="1" applyAlignment="1">
      <alignment horizontal="center" vertical="center" wrapText="1" readingOrder="1"/>
    </xf>
    <xf numFmtId="164" fontId="20" fillId="3" borderId="3" xfId="4" applyFont="1" applyFill="1" applyBorder="1" applyAlignment="1">
      <alignment horizontal="center" vertical="center"/>
    </xf>
    <xf numFmtId="164" fontId="20" fillId="3" borderId="4" xfId="4" applyFont="1" applyFill="1" applyBorder="1" applyAlignment="1">
      <alignment horizontal="center" vertical="center"/>
    </xf>
    <xf numFmtId="164" fontId="20" fillId="3" borderId="5" xfId="4" applyFont="1" applyFill="1" applyBorder="1" applyAlignment="1">
      <alignment horizontal="center" vertical="center"/>
    </xf>
    <xf numFmtId="164" fontId="21" fillId="2" borderId="3" xfId="4" applyFont="1" applyFill="1" applyBorder="1" applyAlignment="1">
      <alignment horizontal="center" vertical="center" wrapText="1" readingOrder="1"/>
    </xf>
    <xf numFmtId="164" fontId="21" fillId="2" borderId="4" xfId="4" applyFont="1" applyFill="1" applyBorder="1" applyAlignment="1">
      <alignment horizontal="center" vertical="center" wrapText="1" readingOrder="1"/>
    </xf>
    <xf numFmtId="164" fontId="21" fillId="2" borderId="5" xfId="4" applyFont="1" applyFill="1" applyBorder="1" applyAlignment="1">
      <alignment horizontal="center" vertical="center" wrapText="1" readingOrder="1"/>
    </xf>
    <xf numFmtId="164" fontId="21" fillId="2" borderId="24" xfId="4" applyFont="1" applyFill="1" applyBorder="1" applyAlignment="1">
      <alignment horizontal="center" vertical="center" wrapText="1" readingOrder="1"/>
    </xf>
    <xf numFmtId="164" fontId="21" fillId="2" borderId="30" xfId="4" applyFont="1" applyFill="1" applyBorder="1" applyAlignment="1">
      <alignment horizontal="center" vertical="center" wrapText="1" readingOrder="1"/>
    </xf>
    <xf numFmtId="164" fontId="21" fillId="2" borderId="25" xfId="4" applyFont="1" applyFill="1" applyBorder="1" applyAlignment="1">
      <alignment horizontal="center" vertical="center" wrapText="1" readingOrder="1"/>
    </xf>
    <xf numFmtId="164" fontId="21" fillId="2" borderId="31" xfId="4" applyFont="1" applyFill="1" applyBorder="1" applyAlignment="1">
      <alignment horizontal="center" vertical="center" wrapText="1" readingOrder="1"/>
    </xf>
    <xf numFmtId="164" fontId="22" fillId="4" borderId="26" xfId="4" applyFont="1" applyFill="1" applyBorder="1" applyAlignment="1">
      <alignment horizontal="center" vertical="center" wrapText="1" readingOrder="1"/>
    </xf>
    <xf numFmtId="164" fontId="22" fillId="4" borderId="21" xfId="4" applyFont="1" applyFill="1" applyBorder="1" applyAlignment="1">
      <alignment horizontal="center" vertical="center" wrapText="1" readingOrder="1"/>
    </xf>
    <xf numFmtId="164" fontId="22" fillId="4" borderId="27" xfId="4" applyFont="1" applyFill="1" applyBorder="1" applyAlignment="1">
      <alignment horizontal="center" vertical="center" wrapText="1" readingOrder="1"/>
    </xf>
    <xf numFmtId="164" fontId="22" fillId="4" borderId="28" xfId="4" applyFont="1" applyFill="1" applyBorder="1" applyAlignment="1">
      <alignment horizontal="center" vertical="center" wrapText="1" readingOrder="1"/>
    </xf>
    <xf numFmtId="164" fontId="22" fillId="4" borderId="23" xfId="4" applyFont="1" applyFill="1" applyBorder="1" applyAlignment="1">
      <alignment horizontal="center" vertical="center" wrapText="1" readingOrder="1"/>
    </xf>
    <xf numFmtId="3" fontId="8" fillId="0" borderId="10" xfId="0" applyNumberFormat="1" applyFont="1" applyBorder="1" applyAlignment="1">
      <alignment horizontal="center" vertical="center" wrapText="1"/>
    </xf>
    <xf numFmtId="3" fontId="7" fillId="0" borderId="10" xfId="1" applyNumberFormat="1" applyBorder="1" applyAlignment="1">
      <alignment horizontal="center" vertical="center"/>
    </xf>
    <xf numFmtId="3" fontId="7" fillId="0" borderId="9" xfId="1" applyNumberFormat="1" applyBorder="1" applyAlignment="1">
      <alignment horizontal="center" vertical="center"/>
    </xf>
    <xf numFmtId="3" fontId="6" fillId="0" borderId="10" xfId="1" applyNumberFormat="1" applyFont="1" applyBorder="1" applyAlignment="1">
      <alignment horizontal="center" vertical="center"/>
    </xf>
    <xf numFmtId="3" fontId="6" fillId="0" borderId="11" xfId="1" applyNumberFormat="1" applyFont="1" applyBorder="1" applyAlignment="1">
      <alignment horizontal="center" vertical="center"/>
    </xf>
    <xf numFmtId="3" fontId="7" fillId="0" borderId="40" xfId="1" applyNumberFormat="1" applyBorder="1" applyAlignment="1">
      <alignment horizontal="center" vertical="center"/>
    </xf>
    <xf numFmtId="3" fontId="7" fillId="0" borderId="41" xfId="1" applyNumberFormat="1" applyBorder="1" applyAlignment="1">
      <alignment horizontal="center" vertical="center"/>
    </xf>
    <xf numFmtId="3" fontId="7" fillId="0" borderId="42" xfId="1" applyNumberFormat="1" applyBorder="1" applyAlignment="1">
      <alignment horizontal="center" vertical="center"/>
    </xf>
    <xf numFmtId="3" fontId="6" fillId="0" borderId="8" xfId="1" applyNumberFormat="1" applyFont="1" applyBorder="1" applyAlignment="1">
      <alignment horizontal="center" vertical="center"/>
    </xf>
    <xf numFmtId="166" fontId="7" fillId="0" borderId="40" xfId="1" applyNumberFormat="1" applyBorder="1" applyAlignment="1">
      <alignment horizontal="center" vertical="center"/>
    </xf>
    <xf numFmtId="166" fontId="7" fillId="0" borderId="41" xfId="1" applyNumberFormat="1" applyBorder="1" applyAlignment="1">
      <alignment horizontal="center" vertical="center"/>
    </xf>
    <xf numFmtId="166" fontId="7" fillId="0" borderId="42" xfId="1" applyNumberForma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6" borderId="8" xfId="1" applyFont="1" applyFill="1" applyBorder="1" applyAlignment="1">
      <alignment horizontal="center" vertical="center"/>
    </xf>
    <xf numFmtId="0" fontId="5" fillId="6" borderId="11" xfId="1" applyFont="1" applyFill="1" applyBorder="1" applyAlignment="1">
      <alignment horizontal="center" vertical="center"/>
    </xf>
    <xf numFmtId="0" fontId="32" fillId="6" borderId="8" xfId="1" applyFont="1" applyFill="1" applyBorder="1" applyAlignment="1">
      <alignment horizontal="center" vertical="center" wrapText="1" readingOrder="1"/>
    </xf>
    <xf numFmtId="0" fontId="32" fillId="6" borderId="10" xfId="1" applyFont="1" applyFill="1" applyBorder="1" applyAlignment="1">
      <alignment horizontal="center" vertical="center" wrapText="1" readingOrder="1"/>
    </xf>
    <xf numFmtId="0" fontId="32" fillId="6" borderId="11" xfId="1" applyFont="1" applyFill="1" applyBorder="1" applyAlignment="1">
      <alignment horizontal="center" vertical="center" wrapText="1" readingOrder="1"/>
    </xf>
    <xf numFmtId="166" fontId="7" fillId="6" borderId="49" xfId="1" applyNumberFormat="1" applyFill="1" applyBorder="1" applyAlignment="1">
      <alignment horizontal="center" vertical="center"/>
    </xf>
    <xf numFmtId="0" fontId="32" fillId="0" borderId="11" xfId="1" applyFont="1" applyBorder="1" applyAlignment="1">
      <alignment horizontal="center" vertical="center" wrapText="1" readingOrder="1"/>
    </xf>
  </cellXfs>
  <cellStyles count="5">
    <cellStyle name="Millares" xfId="2" builtinId="3"/>
    <cellStyle name="Moneda" xfId="4" builtinId="4"/>
    <cellStyle name="Normal" xfId="0" builtinId="0"/>
    <cellStyle name="Normal 2" xfId="1" xr:uid="{00000000-0005-0000-0000-000003000000}"/>
    <cellStyle name="Normal 3" xfId="3" xr:uid="{00000000-0005-0000-0000-000004000000}"/>
  </cellStyles>
  <dxfs count="0"/>
  <tableStyles count="0" defaultTableStyle="TableStyleMedium2" defaultPivotStyle="PivotStyleLight16"/>
  <colors>
    <mruColors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371475</xdr:colOff>
      <xdr:row>1</xdr:row>
      <xdr:rowOff>0</xdr:rowOff>
    </xdr:from>
    <xdr:ext cx="1714500" cy="908685"/>
    <xdr:pic>
      <xdr:nvPicPr>
        <xdr:cNvPr id="2" name="Imagen 1" descr="Ministerio de Educación (Dominican Republic) | Logopedia | Fandom">
          <a:extLst>
            <a:ext uri="{FF2B5EF4-FFF2-40B4-BE49-F238E27FC236}">
              <a16:creationId xmlns:a16="http://schemas.microsoft.com/office/drawing/2014/main" id="{7A6E51C9-3CC0-4571-AA80-A68331158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0325" y="190500"/>
          <a:ext cx="1714500" cy="908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371475</xdr:colOff>
      <xdr:row>1</xdr:row>
      <xdr:rowOff>0</xdr:rowOff>
    </xdr:from>
    <xdr:ext cx="1714500" cy="908685"/>
    <xdr:pic>
      <xdr:nvPicPr>
        <xdr:cNvPr id="2" name="Imagen 1" descr="Ministerio de Educación (Dominican Republic) | Logopedia | Fandom">
          <a:extLst>
            <a:ext uri="{FF2B5EF4-FFF2-40B4-BE49-F238E27FC236}">
              <a16:creationId xmlns:a16="http://schemas.microsoft.com/office/drawing/2014/main" id="{8DA46513-AA59-4DC3-A8B4-1CB9EC286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0325" y="190500"/>
          <a:ext cx="1714500" cy="908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371475</xdr:colOff>
      <xdr:row>1</xdr:row>
      <xdr:rowOff>0</xdr:rowOff>
    </xdr:from>
    <xdr:ext cx="1714500" cy="908685"/>
    <xdr:pic>
      <xdr:nvPicPr>
        <xdr:cNvPr id="2" name="Imagen 1" descr="Ministerio de Educación (Dominican Republic) | Logopedia | Fandom">
          <a:extLst>
            <a:ext uri="{FF2B5EF4-FFF2-40B4-BE49-F238E27FC236}">
              <a16:creationId xmlns:a16="http://schemas.microsoft.com/office/drawing/2014/main" id="{EE24C0A3-F8C5-4A8E-9FDB-BB28565B5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0325" y="190500"/>
          <a:ext cx="1714500" cy="908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371475</xdr:colOff>
      <xdr:row>1</xdr:row>
      <xdr:rowOff>0</xdr:rowOff>
    </xdr:from>
    <xdr:ext cx="1714500" cy="908685"/>
    <xdr:pic>
      <xdr:nvPicPr>
        <xdr:cNvPr id="2" name="Imagen 1" descr="Ministerio de Educación (Dominican Republic) | Logopedia | Fandom">
          <a:extLst>
            <a:ext uri="{FF2B5EF4-FFF2-40B4-BE49-F238E27FC236}">
              <a16:creationId xmlns:a16="http://schemas.microsoft.com/office/drawing/2014/main" id="{2588F35F-F3F1-4481-BE20-EEE2F49B8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0325" y="190500"/>
          <a:ext cx="1714500" cy="908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371475</xdr:colOff>
      <xdr:row>1</xdr:row>
      <xdr:rowOff>0</xdr:rowOff>
    </xdr:from>
    <xdr:ext cx="1714500" cy="908685"/>
    <xdr:pic>
      <xdr:nvPicPr>
        <xdr:cNvPr id="2" name="Imagen 1" descr="Ministerio de Educación (Dominican Republic) | Logopedia | Fandom">
          <a:extLst>
            <a:ext uri="{FF2B5EF4-FFF2-40B4-BE49-F238E27FC236}">
              <a16:creationId xmlns:a16="http://schemas.microsoft.com/office/drawing/2014/main" id="{3DD32CC9-B2D9-41C2-B439-01150EB75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0325" y="190500"/>
          <a:ext cx="1714500" cy="908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371475</xdr:colOff>
      <xdr:row>1</xdr:row>
      <xdr:rowOff>0</xdr:rowOff>
    </xdr:from>
    <xdr:ext cx="1714500" cy="908685"/>
    <xdr:pic>
      <xdr:nvPicPr>
        <xdr:cNvPr id="2" name="Imagen 1" descr="Ministerio de Educación (Dominican Republic) | Logopedia | Fandom">
          <a:extLst>
            <a:ext uri="{FF2B5EF4-FFF2-40B4-BE49-F238E27FC236}">
              <a16:creationId xmlns:a16="http://schemas.microsoft.com/office/drawing/2014/main" id="{13B4AAFB-3B3D-4F9C-A4AB-ACABB8AA3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0325" y="190500"/>
          <a:ext cx="1714500" cy="908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ina.molina/Desktop/2022/POA%20SEDE%202022/Servicios%20Genera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ios Generales"/>
      <sheetName val="REGISTRO"/>
      <sheetName val="Hoja6"/>
      <sheetName val="Hoja4"/>
      <sheetName val="Hoja3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P51"/>
  <sheetViews>
    <sheetView showGridLines="0" tabSelected="1" zoomScale="85" zoomScaleNormal="85" workbookViewId="0">
      <selection activeCell="AC56" sqref="AC56"/>
    </sheetView>
  </sheetViews>
  <sheetFormatPr baseColWidth="10" defaultColWidth="9.140625" defaultRowHeight="15" x14ac:dyDescent="0.25"/>
  <cols>
    <col min="1" max="1" width="2.140625" style="1" customWidth="1"/>
    <col min="2" max="2" width="18.28515625" style="1" customWidth="1"/>
    <col min="3" max="3" width="11" style="1" customWidth="1"/>
    <col min="4" max="4" width="15" style="1" customWidth="1"/>
    <col min="5" max="5" width="10" style="1" customWidth="1"/>
    <col min="6" max="6" width="7.7109375" style="1" customWidth="1"/>
    <col min="7" max="7" width="10.85546875" style="1" customWidth="1"/>
    <col min="8" max="8" width="9" style="1" customWidth="1"/>
    <col min="9" max="9" width="10.28515625" style="1" customWidth="1"/>
    <col min="10" max="11" width="7.5703125" style="1" customWidth="1"/>
    <col min="12" max="12" width="11.5703125" style="1" customWidth="1"/>
    <col min="13" max="13" width="4" style="1" customWidth="1"/>
    <col min="14" max="14" width="33" style="1" customWidth="1"/>
    <col min="15" max="15" width="11" style="1" customWidth="1"/>
    <col min="16" max="16" width="12" style="1" customWidth="1"/>
    <col min="17" max="28" width="3.28515625" style="1" bestFit="1" customWidth="1"/>
    <col min="29" max="29" width="18.42578125" style="1" customWidth="1"/>
    <col min="30" max="30" width="10.85546875" style="1" customWidth="1"/>
    <col min="31" max="34" width="15.85546875" style="1" customWidth="1"/>
    <col min="35" max="40" width="3.7109375" style="1" customWidth="1"/>
    <col min="41" max="41" width="14.85546875" style="1" customWidth="1"/>
    <col min="42" max="42" width="15.85546875" style="1" customWidth="1"/>
    <col min="43" max="16384" width="9.140625" style="1"/>
  </cols>
  <sheetData>
    <row r="1" spans="2:42" x14ac:dyDescent="0.25">
      <c r="AH1" s="2"/>
    </row>
    <row r="2" spans="2:42" ht="18.75" customHeight="1" x14ac:dyDescent="0.25">
      <c r="B2" s="175" t="s">
        <v>0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2:42" ht="18.75" customHeight="1" x14ac:dyDescent="0.25">
      <c r="B3" s="176" t="s">
        <v>121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4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</row>
    <row r="4" spans="2:42" ht="18.75" customHeight="1" x14ac:dyDescent="0.2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4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</row>
    <row r="5" spans="2:42" ht="18.75" customHeight="1" x14ac:dyDescent="0.2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4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</row>
    <row r="6" spans="2:42" ht="15.75" x14ac:dyDescent="0.25">
      <c r="B6" s="7" t="s">
        <v>1</v>
      </c>
      <c r="C6" s="1" t="s">
        <v>2</v>
      </c>
    </row>
    <row r="7" spans="2:42" ht="15" customHeight="1" x14ac:dyDescent="0.25">
      <c r="B7" s="8"/>
    </row>
    <row r="8" spans="2:42" ht="15.75" x14ac:dyDescent="0.25">
      <c r="B8" s="7" t="s">
        <v>3</v>
      </c>
      <c r="C8" s="1" t="s">
        <v>4</v>
      </c>
    </row>
    <row r="9" spans="2:42" ht="15.75" x14ac:dyDescent="0.25">
      <c r="B9" s="8"/>
    </row>
    <row r="10" spans="2:42" ht="15.75" x14ac:dyDescent="0.25">
      <c r="B10" s="7" t="s">
        <v>5</v>
      </c>
      <c r="C10" s="1" t="s">
        <v>6</v>
      </c>
    </row>
    <row r="11" spans="2:42" ht="15.75" x14ac:dyDescent="0.25">
      <c r="B11" s="8"/>
    </row>
    <row r="12" spans="2:42" ht="15.75" x14ac:dyDescent="0.25">
      <c r="B12" s="7" t="s">
        <v>7</v>
      </c>
      <c r="C12" s="1" t="s">
        <v>8</v>
      </c>
    </row>
    <row r="13" spans="2:42" ht="15.75" x14ac:dyDescent="0.25">
      <c r="B13" s="8"/>
    </row>
    <row r="14" spans="2:42" ht="15.75" x14ac:dyDescent="0.25">
      <c r="B14" s="7" t="s">
        <v>9</v>
      </c>
      <c r="C14" s="1" t="s">
        <v>10</v>
      </c>
    </row>
    <row r="16" spans="2:42" ht="15.75" thickBot="1" x14ac:dyDescent="0.3"/>
    <row r="17" spans="2:29" s="10" customFormat="1" ht="14.25" customHeight="1" thickTop="1" thickBot="1" x14ac:dyDescent="0.25">
      <c r="B17" s="173" t="s">
        <v>11</v>
      </c>
      <c r="C17" s="173" t="s">
        <v>12</v>
      </c>
      <c r="D17" s="173" t="s">
        <v>13</v>
      </c>
      <c r="E17" s="173" t="s">
        <v>14</v>
      </c>
      <c r="F17" s="170" t="s">
        <v>15</v>
      </c>
      <c r="G17" s="171"/>
      <c r="H17" s="171"/>
      <c r="I17" s="172"/>
      <c r="J17" s="173" t="s">
        <v>16</v>
      </c>
      <c r="K17" s="173" t="s">
        <v>17</v>
      </c>
      <c r="L17" s="173" t="s">
        <v>18</v>
      </c>
      <c r="M17" s="173" t="s">
        <v>19</v>
      </c>
      <c r="N17" s="173" t="s">
        <v>20</v>
      </c>
      <c r="O17" s="173" t="s">
        <v>21</v>
      </c>
      <c r="P17" s="173" t="s">
        <v>22</v>
      </c>
      <c r="Q17" s="170" t="s">
        <v>23</v>
      </c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2"/>
      <c r="AC17" s="173" t="s">
        <v>24</v>
      </c>
    </row>
    <row r="18" spans="2:29" s="10" customFormat="1" ht="43.5" customHeight="1" thickTop="1" x14ac:dyDescent="0.2">
      <c r="B18" s="174"/>
      <c r="C18" s="174"/>
      <c r="D18" s="174"/>
      <c r="E18" s="174"/>
      <c r="F18" s="21" t="s">
        <v>25</v>
      </c>
      <c r="G18" s="21" t="s">
        <v>26</v>
      </c>
      <c r="H18" s="21" t="s">
        <v>27</v>
      </c>
      <c r="I18" s="21" t="s">
        <v>28</v>
      </c>
      <c r="J18" s="174"/>
      <c r="K18" s="174"/>
      <c r="L18" s="174"/>
      <c r="M18" s="174"/>
      <c r="N18" s="177"/>
      <c r="O18" s="174"/>
      <c r="P18" s="174"/>
      <c r="Q18" s="11" t="s">
        <v>29</v>
      </c>
      <c r="R18" s="11" t="s">
        <v>30</v>
      </c>
      <c r="S18" s="11" t="s">
        <v>31</v>
      </c>
      <c r="T18" s="11" t="s">
        <v>32</v>
      </c>
      <c r="U18" s="11" t="s">
        <v>33</v>
      </c>
      <c r="V18" s="11" t="s">
        <v>34</v>
      </c>
      <c r="W18" s="11" t="s">
        <v>35</v>
      </c>
      <c r="X18" s="11" t="s">
        <v>36</v>
      </c>
      <c r="Y18" s="11" t="s">
        <v>37</v>
      </c>
      <c r="Z18" s="11" t="s">
        <v>38</v>
      </c>
      <c r="AA18" s="11" t="s">
        <v>39</v>
      </c>
      <c r="AB18" s="11" t="s">
        <v>40</v>
      </c>
      <c r="AC18" s="174"/>
    </row>
    <row r="19" spans="2:29" ht="58.5" customHeight="1" x14ac:dyDescent="0.25">
      <c r="B19" s="181" t="s">
        <v>41</v>
      </c>
      <c r="C19" s="181" t="s">
        <v>42</v>
      </c>
      <c r="D19" s="181" t="s">
        <v>43</v>
      </c>
      <c r="E19" s="184">
        <v>1400000</v>
      </c>
      <c r="F19" s="187">
        <v>210000</v>
      </c>
      <c r="G19" s="187">
        <v>242000</v>
      </c>
      <c r="H19" s="190" t="s">
        <v>74</v>
      </c>
      <c r="I19" s="187">
        <v>268000</v>
      </c>
      <c r="J19" s="184">
        <v>720000</v>
      </c>
      <c r="K19" s="178" t="s">
        <v>62</v>
      </c>
      <c r="L19" s="178" t="s">
        <v>4</v>
      </c>
      <c r="M19" s="32" t="s">
        <v>68</v>
      </c>
      <c r="N19" s="58" t="s">
        <v>64</v>
      </c>
      <c r="O19" s="44">
        <v>2</v>
      </c>
      <c r="P19" s="100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3">
        <v>8031500</v>
      </c>
    </row>
    <row r="20" spans="2:29" ht="51" customHeight="1" x14ac:dyDescent="0.25">
      <c r="B20" s="182"/>
      <c r="C20" s="182"/>
      <c r="D20" s="182"/>
      <c r="E20" s="185"/>
      <c r="F20" s="188"/>
      <c r="G20" s="188"/>
      <c r="H20" s="191"/>
      <c r="I20" s="188"/>
      <c r="J20" s="185"/>
      <c r="K20" s="179"/>
      <c r="L20" s="179"/>
      <c r="M20" s="32" t="s">
        <v>75</v>
      </c>
      <c r="N20" s="20" t="s">
        <v>76</v>
      </c>
      <c r="O20" s="44"/>
      <c r="P20" s="100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25"/>
    </row>
    <row r="21" spans="2:29" ht="69" customHeight="1" x14ac:dyDescent="0.25">
      <c r="B21" s="182"/>
      <c r="C21" s="182"/>
      <c r="D21" s="182"/>
      <c r="E21" s="185"/>
      <c r="F21" s="188"/>
      <c r="G21" s="188"/>
      <c r="H21" s="191"/>
      <c r="I21" s="188"/>
      <c r="J21" s="185"/>
      <c r="K21" s="179"/>
      <c r="L21" s="179"/>
      <c r="M21" s="31" t="s">
        <v>69</v>
      </c>
      <c r="N21" s="59" t="s">
        <v>63</v>
      </c>
      <c r="O21" s="44">
        <v>3</v>
      </c>
      <c r="P21" s="100"/>
      <c r="Q21" s="40"/>
      <c r="R21" s="40"/>
      <c r="S21" s="40"/>
      <c r="T21" s="44"/>
      <c r="U21" s="44"/>
      <c r="V21" s="44"/>
      <c r="W21" s="40"/>
      <c r="X21" s="40"/>
      <c r="Y21" s="40"/>
      <c r="Z21" s="44"/>
      <c r="AA21" s="44"/>
      <c r="AB21" s="44"/>
      <c r="AC21" s="41">
        <v>8463000</v>
      </c>
    </row>
    <row r="22" spans="2:29" ht="75" customHeight="1" x14ac:dyDescent="0.25">
      <c r="B22" s="182"/>
      <c r="C22" s="182"/>
      <c r="D22" s="182"/>
      <c r="E22" s="185"/>
      <c r="F22" s="188"/>
      <c r="G22" s="188"/>
      <c r="H22" s="191"/>
      <c r="I22" s="188"/>
      <c r="J22" s="185"/>
      <c r="K22" s="179"/>
      <c r="L22" s="179"/>
      <c r="M22" s="31" t="s">
        <v>78</v>
      </c>
      <c r="N22" s="20" t="s">
        <v>77</v>
      </c>
      <c r="O22" s="44"/>
      <c r="P22" s="100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23"/>
    </row>
    <row r="23" spans="2:29" ht="75" customHeight="1" x14ac:dyDescent="0.25">
      <c r="B23" s="182"/>
      <c r="C23" s="182"/>
      <c r="D23" s="182"/>
      <c r="E23" s="185"/>
      <c r="F23" s="188"/>
      <c r="G23" s="188"/>
      <c r="H23" s="191"/>
      <c r="I23" s="188"/>
      <c r="J23" s="185"/>
      <c r="K23" s="179"/>
      <c r="L23" s="179"/>
      <c r="M23" s="31" t="s">
        <v>80</v>
      </c>
      <c r="N23" s="20" t="s">
        <v>103</v>
      </c>
      <c r="O23" s="44"/>
      <c r="P23" s="100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23"/>
    </row>
    <row r="24" spans="2:29" ht="61.5" customHeight="1" x14ac:dyDescent="0.25">
      <c r="B24" s="182"/>
      <c r="C24" s="182"/>
      <c r="D24" s="182"/>
      <c r="E24" s="185"/>
      <c r="F24" s="188"/>
      <c r="G24" s="188"/>
      <c r="H24" s="191"/>
      <c r="I24" s="188"/>
      <c r="J24" s="185"/>
      <c r="K24" s="179"/>
      <c r="L24" s="179"/>
      <c r="M24" s="31" t="s">
        <v>80</v>
      </c>
      <c r="N24" s="20" t="s">
        <v>79</v>
      </c>
      <c r="O24" s="44"/>
      <c r="P24" s="100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23"/>
    </row>
    <row r="25" spans="2:29" ht="84" customHeight="1" x14ac:dyDescent="0.25">
      <c r="B25" s="182"/>
      <c r="C25" s="182"/>
      <c r="D25" s="182"/>
      <c r="E25" s="185"/>
      <c r="F25" s="188"/>
      <c r="G25" s="188"/>
      <c r="H25" s="191"/>
      <c r="I25" s="188"/>
      <c r="J25" s="185"/>
      <c r="K25" s="179"/>
      <c r="L25" s="179"/>
      <c r="M25" s="33" t="s">
        <v>70</v>
      </c>
      <c r="N25" s="37" t="s">
        <v>67</v>
      </c>
      <c r="O25" s="36">
        <v>4</v>
      </c>
      <c r="P25" s="101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9">
        <v>21108354</v>
      </c>
    </row>
    <row r="26" spans="2:29" ht="63.75" customHeight="1" x14ac:dyDescent="0.25">
      <c r="B26" s="182"/>
      <c r="C26" s="182"/>
      <c r="D26" s="182"/>
      <c r="E26" s="185"/>
      <c r="F26" s="188"/>
      <c r="G26" s="188"/>
      <c r="H26" s="191"/>
      <c r="I26" s="188"/>
      <c r="J26" s="185"/>
      <c r="K26" s="179"/>
      <c r="L26" s="179"/>
      <c r="M26" s="33" t="s">
        <v>82</v>
      </c>
      <c r="N26" s="20" t="s">
        <v>81</v>
      </c>
      <c r="O26" s="36"/>
      <c r="P26" s="101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26"/>
    </row>
    <row r="27" spans="2:29" ht="63.75" customHeight="1" x14ac:dyDescent="0.25">
      <c r="B27" s="182"/>
      <c r="C27" s="182"/>
      <c r="D27" s="182"/>
      <c r="E27" s="185"/>
      <c r="F27" s="188"/>
      <c r="G27" s="188"/>
      <c r="H27" s="191"/>
      <c r="I27" s="188"/>
      <c r="J27" s="185"/>
      <c r="K27" s="179"/>
      <c r="L27" s="179"/>
      <c r="M27" s="33" t="s">
        <v>83</v>
      </c>
      <c r="N27" s="20" t="s">
        <v>84</v>
      </c>
      <c r="O27" s="36"/>
      <c r="P27" s="101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26"/>
    </row>
    <row r="28" spans="2:29" ht="76.5" customHeight="1" x14ac:dyDescent="0.25">
      <c r="B28" s="182"/>
      <c r="C28" s="182"/>
      <c r="D28" s="182"/>
      <c r="E28" s="185"/>
      <c r="F28" s="188"/>
      <c r="G28" s="188"/>
      <c r="H28" s="191"/>
      <c r="I28" s="188"/>
      <c r="J28" s="185"/>
      <c r="K28" s="179"/>
      <c r="L28" s="179"/>
      <c r="M28" s="33" t="s">
        <v>85</v>
      </c>
      <c r="N28" s="20" t="s">
        <v>86</v>
      </c>
      <c r="O28" s="36"/>
      <c r="P28" s="101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26"/>
    </row>
    <row r="29" spans="2:29" ht="76.5" customHeight="1" x14ac:dyDescent="0.25">
      <c r="B29" s="182"/>
      <c r="C29" s="182"/>
      <c r="D29" s="182"/>
      <c r="E29" s="185"/>
      <c r="F29" s="188"/>
      <c r="G29" s="188"/>
      <c r="H29" s="191"/>
      <c r="I29" s="188"/>
      <c r="J29" s="185"/>
      <c r="K29" s="179"/>
      <c r="L29" s="179"/>
      <c r="M29" s="33" t="s">
        <v>87</v>
      </c>
      <c r="N29" s="20" t="s">
        <v>123</v>
      </c>
      <c r="O29" s="36"/>
      <c r="P29" s="101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26"/>
    </row>
    <row r="30" spans="2:29" ht="68.25" customHeight="1" x14ac:dyDescent="0.25">
      <c r="B30" s="182"/>
      <c r="C30" s="182"/>
      <c r="D30" s="182"/>
      <c r="E30" s="185"/>
      <c r="F30" s="188"/>
      <c r="G30" s="188"/>
      <c r="H30" s="191"/>
      <c r="I30" s="188"/>
      <c r="J30" s="185"/>
      <c r="K30" s="179"/>
      <c r="L30" s="179"/>
      <c r="M30" s="49" t="s">
        <v>71</v>
      </c>
      <c r="N30" s="50" t="s">
        <v>65</v>
      </c>
      <c r="O30" s="36">
        <v>6</v>
      </c>
      <c r="P30" s="10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2">
        <v>52862700</v>
      </c>
    </row>
    <row r="31" spans="2:29" ht="68.25" customHeight="1" x14ac:dyDescent="0.25">
      <c r="B31" s="182"/>
      <c r="C31" s="182"/>
      <c r="D31" s="182"/>
      <c r="E31" s="185"/>
      <c r="F31" s="188"/>
      <c r="G31" s="188"/>
      <c r="H31" s="191"/>
      <c r="I31" s="188"/>
      <c r="J31" s="185"/>
      <c r="K31" s="179"/>
      <c r="L31" s="179"/>
      <c r="M31" s="49" t="s">
        <v>104</v>
      </c>
      <c r="N31" s="48" t="s">
        <v>124</v>
      </c>
      <c r="O31" s="36"/>
      <c r="P31" s="101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26"/>
    </row>
    <row r="32" spans="2:29" ht="68.25" customHeight="1" x14ac:dyDescent="0.25">
      <c r="B32" s="182"/>
      <c r="C32" s="182"/>
      <c r="D32" s="182"/>
      <c r="E32" s="185"/>
      <c r="F32" s="188"/>
      <c r="G32" s="188"/>
      <c r="H32" s="191"/>
      <c r="I32" s="188"/>
      <c r="J32" s="185"/>
      <c r="K32" s="179"/>
      <c r="L32" s="179"/>
      <c r="M32" s="49" t="s">
        <v>105</v>
      </c>
      <c r="N32" s="20" t="s">
        <v>164</v>
      </c>
      <c r="O32" s="36"/>
      <c r="P32" s="101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26"/>
    </row>
    <row r="33" spans="2:29" ht="68.25" customHeight="1" x14ac:dyDescent="0.25">
      <c r="B33" s="182"/>
      <c r="C33" s="182"/>
      <c r="D33" s="182"/>
      <c r="E33" s="185"/>
      <c r="F33" s="188"/>
      <c r="G33" s="188"/>
      <c r="H33" s="191"/>
      <c r="I33" s="188"/>
      <c r="J33" s="185"/>
      <c r="K33" s="179"/>
      <c r="L33" s="179"/>
      <c r="M33" s="49" t="s">
        <v>106</v>
      </c>
      <c r="N33" s="20" t="s">
        <v>91</v>
      </c>
      <c r="O33" s="36"/>
      <c r="P33" s="101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26"/>
    </row>
    <row r="34" spans="2:29" ht="68.25" customHeight="1" x14ac:dyDescent="0.25">
      <c r="B34" s="182"/>
      <c r="C34" s="182"/>
      <c r="D34" s="182"/>
      <c r="E34" s="185"/>
      <c r="F34" s="188"/>
      <c r="G34" s="188"/>
      <c r="H34" s="191"/>
      <c r="I34" s="188"/>
      <c r="J34" s="185"/>
      <c r="K34" s="179"/>
      <c r="L34" s="179"/>
      <c r="M34" s="49" t="s">
        <v>107</v>
      </c>
      <c r="N34" s="20" t="s">
        <v>92</v>
      </c>
      <c r="O34" s="36"/>
      <c r="P34" s="101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26"/>
    </row>
    <row r="35" spans="2:29" ht="68.25" customHeight="1" x14ac:dyDescent="0.25">
      <c r="B35" s="182"/>
      <c r="C35" s="182"/>
      <c r="D35" s="182"/>
      <c r="E35" s="185"/>
      <c r="F35" s="188"/>
      <c r="G35" s="188"/>
      <c r="H35" s="191"/>
      <c r="I35" s="188"/>
      <c r="J35" s="185"/>
      <c r="K35" s="179"/>
      <c r="L35" s="179"/>
      <c r="M35" s="49" t="s">
        <v>108</v>
      </c>
      <c r="N35" s="20" t="s">
        <v>93</v>
      </c>
      <c r="O35" s="36"/>
      <c r="P35" s="101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26"/>
    </row>
    <row r="36" spans="2:29" ht="68.25" customHeight="1" x14ac:dyDescent="0.25">
      <c r="B36" s="182"/>
      <c r="C36" s="182"/>
      <c r="D36" s="182"/>
      <c r="E36" s="185"/>
      <c r="F36" s="188"/>
      <c r="G36" s="188"/>
      <c r="H36" s="191"/>
      <c r="I36" s="188"/>
      <c r="J36" s="185"/>
      <c r="K36" s="179"/>
      <c r="L36" s="179"/>
      <c r="M36" s="49" t="s">
        <v>109</v>
      </c>
      <c r="N36" s="20" t="s">
        <v>149</v>
      </c>
      <c r="O36" s="36"/>
      <c r="P36" s="101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26"/>
    </row>
    <row r="37" spans="2:29" ht="68.25" customHeight="1" x14ac:dyDescent="0.25">
      <c r="B37" s="182"/>
      <c r="C37" s="182"/>
      <c r="D37" s="182"/>
      <c r="E37" s="185"/>
      <c r="F37" s="188"/>
      <c r="G37" s="188"/>
      <c r="H37" s="191"/>
      <c r="I37" s="188"/>
      <c r="J37" s="185"/>
      <c r="K37" s="179"/>
      <c r="L37" s="179"/>
      <c r="M37" s="49" t="s">
        <v>148</v>
      </c>
      <c r="N37" s="20" t="s">
        <v>94</v>
      </c>
      <c r="O37" s="36"/>
      <c r="P37" s="101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26"/>
    </row>
    <row r="38" spans="2:29" ht="54" customHeight="1" x14ac:dyDescent="0.25">
      <c r="B38" s="182"/>
      <c r="C38" s="182"/>
      <c r="D38" s="182"/>
      <c r="E38" s="185"/>
      <c r="F38" s="188"/>
      <c r="G38" s="188"/>
      <c r="H38" s="191"/>
      <c r="I38" s="188"/>
      <c r="J38" s="185"/>
      <c r="K38" s="179"/>
      <c r="L38" s="179"/>
      <c r="M38" s="45" t="s">
        <v>72</v>
      </c>
      <c r="N38" s="46" t="s">
        <v>66</v>
      </c>
      <c r="O38" s="36">
        <v>2</v>
      </c>
      <c r="P38" s="101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47">
        <v>7300000</v>
      </c>
    </row>
    <row r="39" spans="2:29" ht="81.75" customHeight="1" x14ac:dyDescent="0.25">
      <c r="B39" s="182"/>
      <c r="C39" s="182"/>
      <c r="D39" s="182"/>
      <c r="E39" s="185"/>
      <c r="F39" s="188"/>
      <c r="G39" s="188"/>
      <c r="H39" s="191"/>
      <c r="I39" s="188"/>
      <c r="J39" s="185"/>
      <c r="K39" s="179"/>
      <c r="L39" s="179"/>
      <c r="M39" s="45" t="s">
        <v>110</v>
      </c>
      <c r="N39" s="22" t="s">
        <v>95</v>
      </c>
      <c r="O39" s="36"/>
      <c r="P39" s="101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26"/>
    </row>
    <row r="40" spans="2:29" ht="91.5" customHeight="1" x14ac:dyDescent="0.25">
      <c r="B40" s="182"/>
      <c r="C40" s="182"/>
      <c r="D40" s="182"/>
      <c r="E40" s="185"/>
      <c r="F40" s="188"/>
      <c r="G40" s="188"/>
      <c r="H40" s="191"/>
      <c r="I40" s="188"/>
      <c r="J40" s="185"/>
      <c r="K40" s="179"/>
      <c r="L40" s="179"/>
      <c r="M40" s="45" t="s">
        <v>111</v>
      </c>
      <c r="N40" s="22" t="s">
        <v>96</v>
      </c>
      <c r="O40" s="36"/>
      <c r="P40" s="101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26"/>
    </row>
    <row r="41" spans="2:29" ht="54" customHeight="1" x14ac:dyDescent="0.25">
      <c r="B41" s="182"/>
      <c r="C41" s="182"/>
      <c r="D41" s="182"/>
      <c r="E41" s="185"/>
      <c r="F41" s="188"/>
      <c r="G41" s="188"/>
      <c r="H41" s="191"/>
      <c r="I41" s="188"/>
      <c r="J41" s="185"/>
      <c r="K41" s="179"/>
      <c r="L41" s="179"/>
      <c r="M41" s="53" t="s">
        <v>73</v>
      </c>
      <c r="N41" s="54" t="s">
        <v>88</v>
      </c>
      <c r="O41" s="36">
        <v>8</v>
      </c>
      <c r="P41" s="101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6">
        <v>39915000</v>
      </c>
    </row>
    <row r="42" spans="2:29" ht="54" customHeight="1" x14ac:dyDescent="0.25">
      <c r="B42" s="182"/>
      <c r="C42" s="182"/>
      <c r="D42" s="182"/>
      <c r="E42" s="185"/>
      <c r="F42" s="188"/>
      <c r="G42" s="188"/>
      <c r="H42" s="191"/>
      <c r="I42" s="188"/>
      <c r="J42" s="185"/>
      <c r="K42" s="179"/>
      <c r="L42" s="179"/>
      <c r="M42" s="53" t="s">
        <v>89</v>
      </c>
      <c r="N42" s="22" t="s">
        <v>98</v>
      </c>
      <c r="O42" s="36"/>
      <c r="P42" s="101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26"/>
    </row>
    <row r="43" spans="2:29" ht="54" customHeight="1" x14ac:dyDescent="0.25">
      <c r="B43" s="182"/>
      <c r="C43" s="182"/>
      <c r="D43" s="182"/>
      <c r="E43" s="185"/>
      <c r="F43" s="188"/>
      <c r="G43" s="188"/>
      <c r="H43" s="191"/>
      <c r="I43" s="188"/>
      <c r="J43" s="185"/>
      <c r="K43" s="179"/>
      <c r="L43" s="179"/>
      <c r="M43" s="53" t="s">
        <v>112</v>
      </c>
      <c r="N43" s="22" t="s">
        <v>99</v>
      </c>
      <c r="O43" s="36"/>
      <c r="P43" s="101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26"/>
    </row>
    <row r="44" spans="2:29" ht="54" customHeight="1" x14ac:dyDescent="0.25">
      <c r="B44" s="182"/>
      <c r="C44" s="182"/>
      <c r="D44" s="182"/>
      <c r="E44" s="185"/>
      <c r="F44" s="188"/>
      <c r="G44" s="188"/>
      <c r="H44" s="191"/>
      <c r="I44" s="188"/>
      <c r="J44" s="185"/>
      <c r="K44" s="179"/>
      <c r="L44" s="179"/>
      <c r="M44" s="53" t="s">
        <v>113</v>
      </c>
      <c r="N44" s="167" t="s">
        <v>197</v>
      </c>
      <c r="O44" s="36"/>
      <c r="P44" s="101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26"/>
    </row>
    <row r="45" spans="2:29" ht="54" customHeight="1" x14ac:dyDescent="0.25">
      <c r="B45" s="182"/>
      <c r="C45" s="182"/>
      <c r="D45" s="182"/>
      <c r="E45" s="185"/>
      <c r="F45" s="188"/>
      <c r="G45" s="188"/>
      <c r="H45" s="191"/>
      <c r="I45" s="188"/>
      <c r="J45" s="185"/>
      <c r="K45" s="179"/>
      <c r="L45" s="179"/>
      <c r="M45" s="53" t="s">
        <v>114</v>
      </c>
      <c r="N45" s="22" t="s">
        <v>100</v>
      </c>
      <c r="O45" s="36"/>
      <c r="P45" s="101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26"/>
    </row>
    <row r="46" spans="2:29" ht="54" customHeight="1" x14ac:dyDescent="0.25">
      <c r="B46" s="182"/>
      <c r="C46" s="182"/>
      <c r="D46" s="182"/>
      <c r="E46" s="185"/>
      <c r="F46" s="188"/>
      <c r="G46" s="188"/>
      <c r="H46" s="191"/>
      <c r="I46" s="188"/>
      <c r="J46" s="185"/>
      <c r="K46" s="179"/>
      <c r="L46" s="179"/>
      <c r="M46" s="53" t="s">
        <v>115</v>
      </c>
      <c r="N46" s="22" t="s">
        <v>101</v>
      </c>
      <c r="O46" s="36"/>
      <c r="P46" s="101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26"/>
    </row>
    <row r="47" spans="2:29" ht="60.75" customHeight="1" x14ac:dyDescent="0.25">
      <c r="B47" s="182"/>
      <c r="C47" s="182"/>
      <c r="D47" s="182"/>
      <c r="E47" s="185"/>
      <c r="F47" s="188"/>
      <c r="G47" s="188"/>
      <c r="H47" s="191"/>
      <c r="I47" s="188"/>
      <c r="J47" s="185"/>
      <c r="K47" s="179"/>
      <c r="L47" s="179"/>
      <c r="M47" s="53" t="s">
        <v>116</v>
      </c>
      <c r="N47" s="22" t="s">
        <v>102</v>
      </c>
      <c r="O47" s="36"/>
      <c r="P47" s="101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26"/>
    </row>
    <row r="48" spans="2:29" ht="43.5" customHeight="1" x14ac:dyDescent="0.25">
      <c r="B48" s="182"/>
      <c r="C48" s="182"/>
      <c r="D48" s="182"/>
      <c r="E48" s="185"/>
      <c r="F48" s="188"/>
      <c r="G48" s="188"/>
      <c r="H48" s="191"/>
      <c r="I48" s="188"/>
      <c r="J48" s="185"/>
      <c r="K48" s="179"/>
      <c r="L48" s="179"/>
      <c r="M48" s="66" t="s">
        <v>117</v>
      </c>
      <c r="N48" s="35" t="s">
        <v>90</v>
      </c>
      <c r="O48" s="36"/>
      <c r="P48" s="101"/>
      <c r="Q48" s="19"/>
      <c r="R48" s="19"/>
      <c r="S48" s="19"/>
      <c r="T48" s="19"/>
      <c r="U48" s="19"/>
      <c r="V48" s="19"/>
      <c r="W48" s="19"/>
      <c r="X48" s="19"/>
      <c r="Y48" s="19"/>
      <c r="Z48" s="36"/>
      <c r="AA48" s="36"/>
      <c r="AB48" s="36"/>
      <c r="AC48" s="57"/>
    </row>
    <row r="49" spans="2:29" ht="40.5" customHeight="1" x14ac:dyDescent="0.25">
      <c r="B49" s="183"/>
      <c r="C49" s="183"/>
      <c r="D49" s="183"/>
      <c r="E49" s="186"/>
      <c r="F49" s="189"/>
      <c r="G49" s="189"/>
      <c r="H49" s="192"/>
      <c r="I49" s="189"/>
      <c r="J49" s="186"/>
      <c r="K49" s="180"/>
      <c r="L49" s="180"/>
      <c r="M49" s="169">
        <v>6.8</v>
      </c>
      <c r="N49" s="22" t="s">
        <v>97</v>
      </c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  <c r="AC49" s="168"/>
    </row>
    <row r="50" spans="2:29" ht="24" customHeight="1" x14ac:dyDescent="0.25">
      <c r="B50" s="27"/>
      <c r="C50" s="27"/>
      <c r="D50" s="27"/>
      <c r="E50" s="28"/>
      <c r="F50" s="34"/>
      <c r="G50" s="34"/>
      <c r="H50" s="29"/>
      <c r="I50" s="34"/>
      <c r="J50" s="28"/>
      <c r="K50" s="30"/>
      <c r="L50" s="30"/>
      <c r="AC50" s="60"/>
    </row>
    <row r="51" spans="2:29" ht="15" customHeight="1" x14ac:dyDescent="0.25"/>
  </sheetData>
  <mergeCells count="27">
    <mergeCell ref="L19:L49"/>
    <mergeCell ref="D19:D49"/>
    <mergeCell ref="C19:C49"/>
    <mergeCell ref="B19:B49"/>
    <mergeCell ref="E19:E49"/>
    <mergeCell ref="F19:F49"/>
    <mergeCell ref="K19:K49"/>
    <mergeCell ref="J19:J49"/>
    <mergeCell ref="I19:I49"/>
    <mergeCell ref="H19:H49"/>
    <mergeCell ref="G19:G49"/>
    <mergeCell ref="Q17:AB17"/>
    <mergeCell ref="AC17:AC18"/>
    <mergeCell ref="B2:AC2"/>
    <mergeCell ref="B3:AC3"/>
    <mergeCell ref="B17:B18"/>
    <mergeCell ref="C17:C18"/>
    <mergeCell ref="D17:D18"/>
    <mergeCell ref="E17:E18"/>
    <mergeCell ref="F17:I17"/>
    <mergeCell ref="J17:J18"/>
    <mergeCell ref="K17:K18"/>
    <mergeCell ref="L17:L18"/>
    <mergeCell ref="M17:M18"/>
    <mergeCell ref="N17:N18"/>
    <mergeCell ref="O17:O18"/>
    <mergeCell ref="P17:P18"/>
  </mergeCells>
  <pageMargins left="0.31496062992125984" right="0.31496062992125984" top="0.74803149606299213" bottom="0.74803149606299213" header="0.31496062992125984" footer="0.31496062992125984"/>
  <pageSetup paperSize="5" scale="7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W25"/>
  <sheetViews>
    <sheetView topLeftCell="A16" workbookViewId="0">
      <selection activeCell="H30" sqref="H30"/>
    </sheetView>
  </sheetViews>
  <sheetFormatPr baseColWidth="10" defaultRowHeight="15" x14ac:dyDescent="0.25"/>
  <cols>
    <col min="1" max="1" width="2.7109375" style="12" customWidth="1"/>
    <col min="2" max="2" width="28.28515625" style="12" customWidth="1"/>
    <col min="3" max="3" width="10.42578125" style="12" customWidth="1"/>
    <col min="4" max="4" width="13.85546875" style="12" customWidth="1"/>
    <col min="5" max="5" width="18.140625" style="12" customWidth="1"/>
    <col min="6" max="6" width="17.140625" style="12" customWidth="1"/>
    <col min="7" max="7" width="13.5703125" style="12" customWidth="1"/>
    <col min="8" max="8" width="11" style="12" customWidth="1"/>
    <col min="9" max="9" width="9.7109375" style="12" customWidth="1"/>
    <col min="10" max="10" width="8.140625" style="12" customWidth="1"/>
    <col min="11" max="11" width="7.5703125" style="12" customWidth="1"/>
    <col min="12" max="12" width="8.140625" style="12" customWidth="1"/>
    <col min="13" max="13" width="9.42578125" style="12" customWidth="1"/>
    <col min="14" max="14" width="14.28515625" style="12" customWidth="1"/>
    <col min="15" max="15" width="10.28515625" style="12" customWidth="1"/>
    <col min="16" max="16" width="11.7109375" style="12" customWidth="1"/>
    <col min="17" max="17" width="10.7109375" style="12" customWidth="1"/>
    <col min="18" max="22" width="3.28515625" style="12" customWidth="1"/>
    <col min="23" max="23" width="14.85546875" style="12" customWidth="1"/>
    <col min="24" max="16384" width="11.42578125" style="12"/>
  </cols>
  <sheetData>
    <row r="2" spans="2:23" ht="62.25" customHeight="1" x14ac:dyDescent="0.25"/>
    <row r="4" spans="2:23" ht="15.75" x14ac:dyDescent="0.25">
      <c r="B4" s="227" t="s">
        <v>44</v>
      </c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</row>
    <row r="5" spans="2:23" ht="15.75" x14ac:dyDescent="0.25"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</row>
    <row r="7" spans="2:23" x14ac:dyDescent="0.25"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</row>
    <row r="8" spans="2:23" x14ac:dyDescent="0.25">
      <c r="B8" s="228"/>
      <c r="C8" s="228"/>
      <c r="D8" s="228"/>
      <c r="E8" s="228"/>
      <c r="F8" s="229"/>
      <c r="G8" s="229"/>
      <c r="H8" s="14"/>
      <c r="I8" s="14"/>
      <c r="J8" s="14"/>
      <c r="K8" s="13"/>
      <c r="L8" s="13"/>
      <c r="M8" s="13"/>
      <c r="N8" s="13"/>
      <c r="O8" s="13"/>
    </row>
    <row r="9" spans="2:23" ht="15.75" thickBot="1" x14ac:dyDescent="0.3"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2:23" ht="16.5" customHeight="1" thickTop="1" thickBot="1" x14ac:dyDescent="0.3">
      <c r="B10" s="230" t="s">
        <v>12</v>
      </c>
      <c r="C10" s="231"/>
      <c r="D10" s="234" t="s">
        <v>13</v>
      </c>
      <c r="E10" s="234"/>
      <c r="F10" s="234" t="s">
        <v>14</v>
      </c>
      <c r="G10" s="234"/>
      <c r="H10" s="234" t="s">
        <v>15</v>
      </c>
      <c r="I10" s="234"/>
      <c r="J10" s="234"/>
      <c r="K10" s="234"/>
      <c r="L10" s="234" t="s">
        <v>16</v>
      </c>
      <c r="M10" s="234" t="s">
        <v>17</v>
      </c>
      <c r="N10" s="234"/>
      <c r="O10" s="234"/>
      <c r="P10" s="234" t="s">
        <v>18</v>
      </c>
      <c r="Q10" s="234"/>
      <c r="R10" s="234"/>
      <c r="S10" s="234"/>
      <c r="T10" s="234"/>
      <c r="U10" s="234"/>
      <c r="V10" s="234"/>
    </row>
    <row r="11" spans="2:23" ht="16.5" thickTop="1" thickBot="1" x14ac:dyDescent="0.3">
      <c r="B11" s="232"/>
      <c r="C11" s="233"/>
      <c r="D11" s="234"/>
      <c r="E11" s="234"/>
      <c r="F11" s="234"/>
      <c r="G11" s="234"/>
      <c r="H11" s="9" t="s">
        <v>25</v>
      </c>
      <c r="I11" s="9" t="s">
        <v>26</v>
      </c>
      <c r="J11" s="9" t="s">
        <v>27</v>
      </c>
      <c r="K11" s="9" t="s">
        <v>28</v>
      </c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</row>
    <row r="12" spans="2:23" ht="29.25" customHeight="1" thickTop="1" x14ac:dyDescent="0.25">
      <c r="B12" s="221" t="s">
        <v>64</v>
      </c>
      <c r="C12" s="221"/>
      <c r="D12" s="204" t="s">
        <v>118</v>
      </c>
      <c r="E12" s="206"/>
      <c r="F12" s="204">
        <v>200</v>
      </c>
      <c r="G12" s="206"/>
      <c r="H12" s="61">
        <v>50</v>
      </c>
      <c r="I12" s="62">
        <v>50</v>
      </c>
      <c r="J12" s="15">
        <v>50</v>
      </c>
      <c r="K12" s="15">
        <v>50</v>
      </c>
      <c r="L12" s="63">
        <v>200</v>
      </c>
      <c r="M12" s="222" t="s">
        <v>119</v>
      </c>
      <c r="N12" s="223"/>
      <c r="O12" s="224"/>
      <c r="P12" s="204" t="s">
        <v>120</v>
      </c>
      <c r="Q12" s="205"/>
      <c r="R12" s="205"/>
      <c r="S12" s="205"/>
      <c r="T12" s="205"/>
      <c r="U12" s="205"/>
      <c r="V12" s="206"/>
    </row>
    <row r="14" spans="2:23" ht="15.75" thickBot="1" x14ac:dyDescent="0.3"/>
    <row r="15" spans="2:23" ht="16.5" thickTop="1" thickBot="1" x14ac:dyDescent="0.3">
      <c r="B15" s="207" t="s">
        <v>45</v>
      </c>
      <c r="C15" s="208"/>
      <c r="D15" s="208"/>
      <c r="E15" s="209"/>
      <c r="F15" s="210" t="s">
        <v>46</v>
      </c>
      <c r="G15" s="211"/>
      <c r="H15" s="211"/>
      <c r="I15" s="211"/>
      <c r="J15" s="211"/>
      <c r="K15" s="211"/>
      <c r="L15" s="211"/>
      <c r="M15" s="211"/>
      <c r="N15" s="211"/>
      <c r="O15" s="211"/>
      <c r="P15" s="212"/>
      <c r="Q15" s="213" t="s">
        <v>47</v>
      </c>
      <c r="R15" s="214"/>
      <c r="S15" s="214"/>
      <c r="T15" s="214"/>
      <c r="U15" s="214"/>
      <c r="V15" s="215"/>
      <c r="W15" s="216" t="s">
        <v>48</v>
      </c>
    </row>
    <row r="16" spans="2:23" ht="16.5" customHeight="1" thickTop="1" thickBot="1" x14ac:dyDescent="0.3">
      <c r="B16" s="219" t="s">
        <v>20</v>
      </c>
      <c r="C16" s="225" t="s">
        <v>49</v>
      </c>
      <c r="D16" s="225" t="s">
        <v>22</v>
      </c>
      <c r="E16" s="225" t="s">
        <v>50</v>
      </c>
      <c r="F16" s="225" t="s">
        <v>51</v>
      </c>
      <c r="G16" s="219" t="s">
        <v>52</v>
      </c>
      <c r="H16" s="219" t="s">
        <v>53</v>
      </c>
      <c r="I16" s="197" t="s">
        <v>54</v>
      </c>
      <c r="J16" s="198"/>
      <c r="K16" s="198"/>
      <c r="L16" s="199"/>
      <c r="M16" s="200" t="s">
        <v>55</v>
      </c>
      <c r="N16" s="201"/>
      <c r="O16" s="201"/>
      <c r="P16" s="201"/>
      <c r="Q16" s="195" t="s">
        <v>56</v>
      </c>
      <c r="R16" s="195" t="s">
        <v>57</v>
      </c>
      <c r="S16" s="195" t="s">
        <v>58</v>
      </c>
      <c r="T16" s="195" t="s">
        <v>59</v>
      </c>
      <c r="U16" s="195" t="s">
        <v>60</v>
      </c>
      <c r="V16" s="195" t="s">
        <v>61</v>
      </c>
      <c r="W16" s="217"/>
    </row>
    <row r="17" spans="2:23" ht="28.5" customHeight="1" thickTop="1" thickBot="1" x14ac:dyDescent="0.3">
      <c r="B17" s="220"/>
      <c r="C17" s="226"/>
      <c r="D17" s="226"/>
      <c r="E17" s="226"/>
      <c r="F17" s="226"/>
      <c r="G17" s="220"/>
      <c r="H17" s="220"/>
      <c r="I17" s="16" t="s">
        <v>25</v>
      </c>
      <c r="J17" s="16" t="s">
        <v>26</v>
      </c>
      <c r="K17" s="16" t="s">
        <v>27</v>
      </c>
      <c r="L17" s="16" t="s">
        <v>28</v>
      </c>
      <c r="M17" s="16" t="s">
        <v>25</v>
      </c>
      <c r="N17" s="16" t="s">
        <v>26</v>
      </c>
      <c r="O17" s="16" t="s">
        <v>27</v>
      </c>
      <c r="P17" s="16" t="s">
        <v>28</v>
      </c>
      <c r="Q17" s="196"/>
      <c r="R17" s="196"/>
      <c r="S17" s="196"/>
      <c r="T17" s="196"/>
      <c r="U17" s="196"/>
      <c r="V17" s="196"/>
      <c r="W17" s="218"/>
    </row>
    <row r="18" spans="2:23" s="74" customFormat="1" ht="48.75" customHeight="1" thickTop="1" x14ac:dyDescent="0.2">
      <c r="B18" s="193" t="s">
        <v>76</v>
      </c>
      <c r="C18" s="202">
        <v>2</v>
      </c>
      <c r="D18" s="76" t="s">
        <v>121</v>
      </c>
      <c r="E18" s="75"/>
      <c r="F18" s="77" t="s">
        <v>122</v>
      </c>
      <c r="G18" s="70"/>
      <c r="H18" s="68">
        <v>5000</v>
      </c>
      <c r="I18" s="68">
        <v>200</v>
      </c>
      <c r="J18" s="68">
        <v>200</v>
      </c>
      <c r="K18" s="68">
        <v>200</v>
      </c>
      <c r="L18" s="68">
        <v>350</v>
      </c>
      <c r="M18" s="68">
        <f>+H18*I18</f>
        <v>1000000</v>
      </c>
      <c r="N18" s="68">
        <f>+J18*H18</f>
        <v>1000000</v>
      </c>
      <c r="O18" s="68">
        <f>+H18*K18</f>
        <v>1000000</v>
      </c>
      <c r="P18" s="68">
        <f>+H18*L18</f>
        <v>1750000</v>
      </c>
      <c r="Q18" s="75"/>
      <c r="R18" s="75"/>
      <c r="S18" s="75"/>
      <c r="T18" s="75"/>
      <c r="U18" s="75"/>
      <c r="V18" s="75"/>
      <c r="W18" s="75"/>
    </row>
    <row r="19" spans="2:23" s="78" customFormat="1" x14ac:dyDescent="0.2">
      <c r="B19" s="194"/>
      <c r="C19" s="203"/>
      <c r="D19" s="81" t="s">
        <v>121</v>
      </c>
      <c r="E19" s="82"/>
      <c r="F19" s="79" t="s">
        <v>125</v>
      </c>
      <c r="G19" s="71"/>
      <c r="H19" s="72">
        <v>9000</v>
      </c>
      <c r="I19" s="72">
        <v>28</v>
      </c>
      <c r="J19" s="18">
        <v>30</v>
      </c>
      <c r="K19" s="18">
        <v>28</v>
      </c>
      <c r="L19" s="18">
        <v>30</v>
      </c>
      <c r="M19" s="18">
        <f t="shared" ref="M19" si="0">+H19*I19</f>
        <v>252000</v>
      </c>
      <c r="N19" s="73">
        <f t="shared" ref="N19" si="1">+J19*H19</f>
        <v>270000</v>
      </c>
      <c r="O19" s="73">
        <f t="shared" ref="O19" si="2">+H19*K19</f>
        <v>252000</v>
      </c>
      <c r="P19" s="73">
        <f t="shared" ref="P19" si="3">+H19*L19</f>
        <v>270000</v>
      </c>
      <c r="Q19" s="80"/>
      <c r="R19" s="80"/>
      <c r="S19" s="80"/>
      <c r="T19" s="80"/>
      <c r="U19" s="80"/>
      <c r="V19" s="80"/>
      <c r="W19" s="80"/>
    </row>
    <row r="20" spans="2:23" x14ac:dyDescent="0.25">
      <c r="M20" s="69"/>
      <c r="N20" s="69"/>
      <c r="O20" s="69"/>
      <c r="P20" s="69"/>
      <c r="Q20" s="69"/>
    </row>
    <row r="21" spans="2:23" x14ac:dyDescent="0.25">
      <c r="M21" s="69"/>
    </row>
    <row r="25" spans="2:23" x14ac:dyDescent="0.25">
      <c r="N25" s="134"/>
    </row>
  </sheetData>
  <mergeCells count="36">
    <mergeCell ref="B4:W4"/>
    <mergeCell ref="B5:W5"/>
    <mergeCell ref="B8:G8"/>
    <mergeCell ref="B10:C11"/>
    <mergeCell ref="D10:E11"/>
    <mergeCell ref="F10:G11"/>
    <mergeCell ref="H10:K10"/>
    <mergeCell ref="L10:L11"/>
    <mergeCell ref="M10:O11"/>
    <mergeCell ref="P10:V11"/>
    <mergeCell ref="P12:V12"/>
    <mergeCell ref="B15:E15"/>
    <mergeCell ref="F15:P15"/>
    <mergeCell ref="Q15:V15"/>
    <mergeCell ref="W15:W17"/>
    <mergeCell ref="B16:B17"/>
    <mergeCell ref="H16:H17"/>
    <mergeCell ref="B12:C12"/>
    <mergeCell ref="D12:E12"/>
    <mergeCell ref="F12:G12"/>
    <mergeCell ref="M12:O12"/>
    <mergeCell ref="C16:C17"/>
    <mergeCell ref="D16:D17"/>
    <mergeCell ref="E16:E17"/>
    <mergeCell ref="F16:F17"/>
    <mergeCell ref="G16:G17"/>
    <mergeCell ref="B18:B19"/>
    <mergeCell ref="U16:U17"/>
    <mergeCell ref="V16:V17"/>
    <mergeCell ref="I16:L16"/>
    <mergeCell ref="M16:P16"/>
    <mergeCell ref="Q16:Q17"/>
    <mergeCell ref="R16:R17"/>
    <mergeCell ref="S16:S17"/>
    <mergeCell ref="T16:T17"/>
    <mergeCell ref="C18:C19"/>
  </mergeCells>
  <pageMargins left="0.7" right="0.7" top="0.75" bottom="0.75" header="0.3" footer="0.3"/>
  <pageSetup paperSize="5" scale="69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'C:\Users\karina.molina\Desktop\2022\POA SEDE 2022\[Servicios Generales.xlsx]Hoja3'!#REF!</xm:f>
          </x14:formula1>
          <xm:sqref>G18:G19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W24"/>
  <sheetViews>
    <sheetView topLeftCell="D19" workbookViewId="0">
      <selection activeCell="I20" sqref="I20"/>
    </sheetView>
  </sheetViews>
  <sheetFormatPr baseColWidth="10" defaultRowHeight="15" x14ac:dyDescent="0.2"/>
  <cols>
    <col min="1" max="1" width="2.7109375" style="78" customWidth="1"/>
    <col min="2" max="2" width="28.28515625" style="78" customWidth="1"/>
    <col min="3" max="3" width="10.42578125" style="78" customWidth="1"/>
    <col min="4" max="4" width="13.85546875" style="78" customWidth="1"/>
    <col min="5" max="5" width="18.140625" style="165" customWidth="1"/>
    <col min="6" max="6" width="17.140625" style="78" customWidth="1"/>
    <col min="7" max="7" width="13.5703125" style="78" customWidth="1"/>
    <col min="8" max="8" width="11" style="78" customWidth="1"/>
    <col min="9" max="9" width="9.7109375" style="78" customWidth="1"/>
    <col min="10" max="10" width="8.140625" style="78" customWidth="1"/>
    <col min="11" max="11" width="7.5703125" style="78" customWidth="1"/>
    <col min="12" max="12" width="8.140625" style="78" customWidth="1"/>
    <col min="13" max="13" width="9.42578125" style="78" customWidth="1"/>
    <col min="14" max="14" width="14.28515625" style="78" customWidth="1"/>
    <col min="15" max="15" width="13.7109375" style="78" customWidth="1"/>
    <col min="16" max="16" width="11.7109375" style="78" customWidth="1"/>
    <col min="17" max="17" width="10" style="78" customWidth="1"/>
    <col min="18" max="22" width="3.28515625" style="78" customWidth="1"/>
    <col min="23" max="23" width="14.85546875" style="78" customWidth="1"/>
    <col min="24" max="16384" width="11.42578125" style="78"/>
  </cols>
  <sheetData>
    <row r="2" spans="2:23" ht="62.25" customHeight="1" x14ac:dyDescent="0.2"/>
    <row r="4" spans="2:23" ht="15.75" x14ac:dyDescent="0.2">
      <c r="B4" s="227" t="s">
        <v>44</v>
      </c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</row>
    <row r="5" spans="2:23" ht="15.75" x14ac:dyDescent="0.2"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</row>
    <row r="7" spans="2:23" x14ac:dyDescent="0.2">
      <c r="B7" s="94"/>
      <c r="C7" s="94"/>
      <c r="D7" s="94"/>
      <c r="E7" s="166"/>
      <c r="F7" s="94"/>
      <c r="G7" s="94"/>
      <c r="H7" s="94"/>
      <c r="I7" s="94"/>
      <c r="J7" s="94"/>
      <c r="K7" s="94"/>
      <c r="L7" s="94"/>
      <c r="M7" s="94"/>
      <c r="N7" s="94"/>
      <c r="O7" s="94"/>
    </row>
    <row r="8" spans="2:23" x14ac:dyDescent="0.2">
      <c r="B8" s="237"/>
      <c r="C8" s="237"/>
      <c r="D8" s="237"/>
      <c r="E8" s="237"/>
      <c r="F8" s="238"/>
      <c r="G8" s="238"/>
      <c r="H8" s="158"/>
      <c r="I8" s="158"/>
      <c r="J8" s="158"/>
      <c r="K8" s="94"/>
      <c r="L8" s="94"/>
      <c r="M8" s="94"/>
      <c r="N8" s="94"/>
      <c r="O8" s="94"/>
    </row>
    <row r="9" spans="2:23" ht="15.75" thickBot="1" x14ac:dyDescent="0.25">
      <c r="B9" s="94"/>
      <c r="C9" s="94"/>
      <c r="D9" s="94"/>
      <c r="E9" s="166"/>
      <c r="F9" s="94"/>
      <c r="G9" s="94"/>
      <c r="H9" s="94"/>
      <c r="I9" s="94"/>
      <c r="J9" s="94"/>
      <c r="K9" s="94"/>
      <c r="L9" s="94"/>
      <c r="M9" s="94"/>
      <c r="N9" s="94"/>
      <c r="O9" s="94"/>
    </row>
    <row r="10" spans="2:23" ht="16.5" customHeight="1" thickTop="1" thickBot="1" x14ac:dyDescent="0.25">
      <c r="B10" s="230" t="s">
        <v>12</v>
      </c>
      <c r="C10" s="231"/>
      <c r="D10" s="234" t="s">
        <v>13</v>
      </c>
      <c r="E10" s="234"/>
      <c r="F10" s="234" t="s">
        <v>14</v>
      </c>
      <c r="G10" s="234"/>
      <c r="H10" s="234" t="s">
        <v>15</v>
      </c>
      <c r="I10" s="234"/>
      <c r="J10" s="234"/>
      <c r="K10" s="234"/>
      <c r="L10" s="234" t="s">
        <v>16</v>
      </c>
      <c r="M10" s="234" t="s">
        <v>17</v>
      </c>
      <c r="N10" s="234"/>
      <c r="O10" s="234"/>
      <c r="P10" s="234" t="s">
        <v>18</v>
      </c>
      <c r="Q10" s="234"/>
      <c r="R10" s="234"/>
      <c r="S10" s="234"/>
      <c r="T10" s="234"/>
      <c r="U10" s="234"/>
      <c r="V10" s="234"/>
    </row>
    <row r="11" spans="2:23" ht="16.5" thickTop="1" thickBot="1" x14ac:dyDescent="0.25">
      <c r="B11" s="232"/>
      <c r="C11" s="233"/>
      <c r="D11" s="234"/>
      <c r="E11" s="234"/>
      <c r="F11" s="234"/>
      <c r="G11" s="234"/>
      <c r="H11" s="143" t="s">
        <v>25</v>
      </c>
      <c r="I11" s="143" t="s">
        <v>26</v>
      </c>
      <c r="J11" s="143" t="s">
        <v>27</v>
      </c>
      <c r="K11" s="143" t="s">
        <v>28</v>
      </c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</row>
    <row r="12" spans="2:23" ht="29.25" customHeight="1" thickTop="1" x14ac:dyDescent="0.2">
      <c r="B12" s="239" t="s">
        <v>63</v>
      </c>
      <c r="C12" s="239"/>
      <c r="D12" s="204" t="s">
        <v>126</v>
      </c>
      <c r="E12" s="206"/>
      <c r="F12" s="204">
        <v>3800</v>
      </c>
      <c r="G12" s="206"/>
      <c r="H12" s="145">
        <v>1800</v>
      </c>
      <c r="I12" s="95"/>
      <c r="J12" s="93">
        <v>1800</v>
      </c>
      <c r="K12" s="93"/>
      <c r="L12" s="157">
        <f>SUM(H12:K12)</f>
        <v>3600</v>
      </c>
      <c r="M12" s="222" t="s">
        <v>127</v>
      </c>
      <c r="N12" s="223"/>
      <c r="O12" s="224"/>
      <c r="P12" s="204" t="s">
        <v>128</v>
      </c>
      <c r="Q12" s="205"/>
      <c r="R12" s="205"/>
      <c r="S12" s="205"/>
      <c r="T12" s="205"/>
      <c r="U12" s="205"/>
      <c r="V12" s="206"/>
    </row>
    <row r="14" spans="2:23" ht="15.75" thickBot="1" x14ac:dyDescent="0.25"/>
    <row r="15" spans="2:23" ht="16.5" thickTop="1" thickBot="1" x14ac:dyDescent="0.25">
      <c r="B15" s="242" t="s">
        <v>45</v>
      </c>
      <c r="C15" s="243"/>
      <c r="D15" s="243"/>
      <c r="E15" s="244"/>
      <c r="F15" s="210" t="s">
        <v>46</v>
      </c>
      <c r="G15" s="211"/>
      <c r="H15" s="211"/>
      <c r="I15" s="211"/>
      <c r="J15" s="211"/>
      <c r="K15" s="211"/>
      <c r="L15" s="211"/>
      <c r="M15" s="211"/>
      <c r="N15" s="211"/>
      <c r="O15" s="211"/>
      <c r="P15" s="212"/>
      <c r="Q15" s="213" t="s">
        <v>47</v>
      </c>
      <c r="R15" s="214"/>
      <c r="S15" s="214"/>
      <c r="T15" s="214"/>
      <c r="U15" s="214"/>
      <c r="V15" s="215"/>
      <c r="W15" s="216" t="s">
        <v>48</v>
      </c>
    </row>
    <row r="16" spans="2:23" ht="16.5" customHeight="1" thickTop="1" thickBot="1" x14ac:dyDescent="0.25">
      <c r="B16" s="219" t="s">
        <v>20</v>
      </c>
      <c r="C16" s="225" t="s">
        <v>49</v>
      </c>
      <c r="D16" s="225" t="s">
        <v>22</v>
      </c>
      <c r="E16" s="240" t="s">
        <v>50</v>
      </c>
      <c r="F16" s="225" t="s">
        <v>51</v>
      </c>
      <c r="G16" s="219" t="s">
        <v>52</v>
      </c>
      <c r="H16" s="219" t="s">
        <v>53</v>
      </c>
      <c r="I16" s="197" t="s">
        <v>54</v>
      </c>
      <c r="J16" s="198"/>
      <c r="K16" s="198"/>
      <c r="L16" s="199"/>
      <c r="M16" s="200" t="s">
        <v>55</v>
      </c>
      <c r="N16" s="201"/>
      <c r="O16" s="201"/>
      <c r="P16" s="201"/>
      <c r="Q16" s="195" t="s">
        <v>56</v>
      </c>
      <c r="R16" s="195" t="s">
        <v>57</v>
      </c>
      <c r="S16" s="195" t="s">
        <v>58</v>
      </c>
      <c r="T16" s="195" t="s">
        <v>59</v>
      </c>
      <c r="U16" s="195" t="s">
        <v>60</v>
      </c>
      <c r="V16" s="195" t="s">
        <v>61</v>
      </c>
      <c r="W16" s="217"/>
    </row>
    <row r="17" spans="2:23" ht="28.5" customHeight="1" thickTop="1" thickBot="1" x14ac:dyDescent="0.25">
      <c r="B17" s="220"/>
      <c r="C17" s="226"/>
      <c r="D17" s="226"/>
      <c r="E17" s="241"/>
      <c r="F17" s="226"/>
      <c r="G17" s="220"/>
      <c r="H17" s="220"/>
      <c r="I17" s="16" t="s">
        <v>25</v>
      </c>
      <c r="J17" s="16" t="s">
        <v>26</v>
      </c>
      <c r="K17" s="16" t="s">
        <v>27</v>
      </c>
      <c r="L17" s="16" t="s">
        <v>28</v>
      </c>
      <c r="M17" s="16" t="s">
        <v>25</v>
      </c>
      <c r="N17" s="16" t="s">
        <v>26</v>
      </c>
      <c r="O17" s="16" t="s">
        <v>27</v>
      </c>
      <c r="P17" s="16" t="s">
        <v>28</v>
      </c>
      <c r="Q17" s="196"/>
      <c r="R17" s="196"/>
      <c r="S17" s="196"/>
      <c r="T17" s="196"/>
      <c r="U17" s="196"/>
      <c r="V17" s="196"/>
      <c r="W17" s="218"/>
    </row>
    <row r="18" spans="2:23" s="74" customFormat="1" ht="46.5" customHeight="1" thickTop="1" x14ac:dyDescent="0.2">
      <c r="B18" s="235" t="s">
        <v>77</v>
      </c>
      <c r="C18" s="202">
        <v>2</v>
      </c>
      <c r="D18" s="76"/>
      <c r="E18" s="92"/>
      <c r="F18" s="77" t="s">
        <v>129</v>
      </c>
      <c r="G18" s="70"/>
      <c r="H18" s="68">
        <v>1</v>
      </c>
      <c r="I18" s="68">
        <v>64506</v>
      </c>
      <c r="J18" s="68">
        <v>0</v>
      </c>
      <c r="K18" s="68">
        <v>0</v>
      </c>
      <c r="L18" s="68">
        <v>0</v>
      </c>
      <c r="M18" s="68">
        <v>64506</v>
      </c>
      <c r="N18" s="68">
        <v>0</v>
      </c>
      <c r="O18" s="68">
        <v>0</v>
      </c>
      <c r="P18" s="68">
        <v>0</v>
      </c>
      <c r="Q18" s="147"/>
      <c r="R18" s="147"/>
      <c r="S18" s="147"/>
      <c r="T18" s="147"/>
      <c r="U18" s="147"/>
      <c r="V18" s="147"/>
      <c r="W18" s="147"/>
    </row>
    <row r="19" spans="2:23" s="74" customFormat="1" ht="51.75" customHeight="1" x14ac:dyDescent="0.2">
      <c r="B19" s="236"/>
      <c r="C19" s="203"/>
      <c r="D19" s="76"/>
      <c r="E19" s="92"/>
      <c r="F19" s="77" t="s">
        <v>130</v>
      </c>
      <c r="G19" s="70"/>
      <c r="H19" s="68">
        <v>15000</v>
      </c>
      <c r="I19" s="68">
        <v>100</v>
      </c>
      <c r="J19" s="68">
        <v>0</v>
      </c>
      <c r="K19" s="68">
        <v>100</v>
      </c>
      <c r="L19" s="68">
        <v>0</v>
      </c>
      <c r="M19" s="68">
        <v>1500000</v>
      </c>
      <c r="N19" s="68">
        <v>0</v>
      </c>
      <c r="O19" s="68">
        <v>1500000</v>
      </c>
      <c r="P19" s="68">
        <v>0</v>
      </c>
      <c r="Q19" s="147"/>
      <c r="R19" s="147"/>
      <c r="S19" s="147"/>
      <c r="T19" s="147"/>
      <c r="U19" s="147"/>
      <c r="V19" s="147"/>
      <c r="W19" s="147"/>
    </row>
    <row r="20" spans="2:23" ht="92.25" customHeight="1" x14ac:dyDescent="0.2">
      <c r="B20" s="83" t="s">
        <v>103</v>
      </c>
      <c r="C20" s="80"/>
      <c r="D20" s="81"/>
      <c r="E20" s="92"/>
      <c r="F20" s="79" t="s">
        <v>204</v>
      </c>
      <c r="G20" s="71"/>
      <c r="H20" s="72">
        <v>1000</v>
      </c>
      <c r="I20" s="72"/>
      <c r="J20" s="18">
        <v>0</v>
      </c>
      <c r="K20" s="18">
        <v>4000</v>
      </c>
      <c r="L20" s="18">
        <v>0</v>
      </c>
      <c r="M20" s="18">
        <v>0</v>
      </c>
      <c r="N20" s="73">
        <v>0</v>
      </c>
      <c r="O20" s="73">
        <v>4000000</v>
      </c>
      <c r="P20" s="73">
        <v>0</v>
      </c>
      <c r="Q20" s="80"/>
      <c r="R20" s="80"/>
      <c r="S20" s="80"/>
      <c r="T20" s="80"/>
      <c r="U20" s="80"/>
      <c r="V20" s="80"/>
      <c r="W20" s="80"/>
    </row>
    <row r="21" spans="2:23" ht="36.75" customHeight="1" x14ac:dyDescent="0.2">
      <c r="B21" s="235" t="s">
        <v>79</v>
      </c>
      <c r="C21" s="245">
        <v>1</v>
      </c>
      <c r="D21" s="80"/>
      <c r="E21" s="92"/>
      <c r="F21" s="77" t="s">
        <v>129</v>
      </c>
      <c r="G21" s="71"/>
      <c r="H21" s="72">
        <v>300</v>
      </c>
      <c r="I21" s="72">
        <v>123</v>
      </c>
      <c r="J21" s="18">
        <v>0</v>
      </c>
      <c r="K21" s="18">
        <v>0</v>
      </c>
      <c r="L21" s="18">
        <v>0</v>
      </c>
      <c r="M21" s="18">
        <v>37000</v>
      </c>
      <c r="N21" s="73">
        <v>0</v>
      </c>
      <c r="O21" s="73">
        <v>0</v>
      </c>
      <c r="P21" s="73">
        <v>0</v>
      </c>
      <c r="Q21" s="80"/>
      <c r="R21" s="80"/>
      <c r="S21" s="80"/>
      <c r="T21" s="80"/>
      <c r="U21" s="80"/>
      <c r="V21" s="80"/>
      <c r="W21" s="80"/>
    </row>
    <row r="22" spans="2:23" ht="21" customHeight="1" x14ac:dyDescent="0.2">
      <c r="B22" s="236"/>
      <c r="C22" s="246"/>
      <c r="D22" s="80"/>
      <c r="E22" s="92"/>
      <c r="F22" s="77" t="s">
        <v>130</v>
      </c>
      <c r="G22" s="71"/>
      <c r="H22" s="72">
        <v>15400</v>
      </c>
      <c r="I22" s="72">
        <v>95</v>
      </c>
      <c r="J22" s="18">
        <v>0</v>
      </c>
      <c r="K22" s="18">
        <v>95</v>
      </c>
      <c r="L22" s="18">
        <v>0</v>
      </c>
      <c r="M22" s="18">
        <f t="shared" ref="M22" si="0">+H22*I22</f>
        <v>1463000</v>
      </c>
      <c r="N22" s="73">
        <f t="shared" ref="N22" si="1">+J22*H22</f>
        <v>0</v>
      </c>
      <c r="O22" s="73">
        <f t="shared" ref="O22" si="2">+H22*K22</f>
        <v>1463000</v>
      </c>
      <c r="P22" s="73">
        <f t="shared" ref="P22" si="3">+H22*L22</f>
        <v>0</v>
      </c>
      <c r="Q22" s="80"/>
      <c r="R22" s="80"/>
      <c r="S22" s="80"/>
      <c r="T22" s="80"/>
      <c r="U22" s="80"/>
      <c r="V22" s="80"/>
      <c r="W22" s="80"/>
    </row>
    <row r="23" spans="2:23" x14ac:dyDescent="0.2">
      <c r="E23" s="165">
        <f>SUM(E18:E22)</f>
        <v>0</v>
      </c>
    </row>
    <row r="24" spans="2:23" x14ac:dyDescent="0.2">
      <c r="M24" s="74"/>
      <c r="N24" s="74"/>
      <c r="O24" s="74"/>
      <c r="P24" s="74"/>
      <c r="Q24" s="74"/>
    </row>
  </sheetData>
  <mergeCells count="38">
    <mergeCell ref="C21:C22"/>
    <mergeCell ref="T16:T17"/>
    <mergeCell ref="U16:U17"/>
    <mergeCell ref="P12:V12"/>
    <mergeCell ref="V16:V17"/>
    <mergeCell ref="C18:C19"/>
    <mergeCell ref="W15:W17"/>
    <mergeCell ref="B16:B17"/>
    <mergeCell ref="C16:C17"/>
    <mergeCell ref="D16:D17"/>
    <mergeCell ref="E16:E17"/>
    <mergeCell ref="F16:F17"/>
    <mergeCell ref="G16:G17"/>
    <mergeCell ref="H16:H17"/>
    <mergeCell ref="I16:L16"/>
    <mergeCell ref="M16:P16"/>
    <mergeCell ref="B15:E15"/>
    <mergeCell ref="F15:P15"/>
    <mergeCell ref="Q15:V15"/>
    <mergeCell ref="Q16:Q17"/>
    <mergeCell ref="R16:R17"/>
    <mergeCell ref="S16:S17"/>
    <mergeCell ref="B18:B19"/>
    <mergeCell ref="B21:B22"/>
    <mergeCell ref="B4:W4"/>
    <mergeCell ref="B5:W5"/>
    <mergeCell ref="B8:G8"/>
    <mergeCell ref="B10:C11"/>
    <mergeCell ref="D10:E11"/>
    <mergeCell ref="F10:G11"/>
    <mergeCell ref="H10:K10"/>
    <mergeCell ref="L10:L11"/>
    <mergeCell ref="M10:O11"/>
    <mergeCell ref="P10:V11"/>
    <mergeCell ref="B12:C12"/>
    <mergeCell ref="D12:E12"/>
    <mergeCell ref="F12:G12"/>
    <mergeCell ref="M12:O12"/>
  </mergeCells>
  <pageMargins left="0.7" right="0.7" top="0.75" bottom="0.75" header="0.3" footer="0.3"/>
  <pageSetup paperSize="5" scale="68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'C:\Users\karina.molina\Desktop\2022\POA SEDE 2022\[Servicios Generales.xlsx]Hoja3'!#REF!</xm:f>
          </x14:formula1>
          <xm:sqref>G18:G22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W35"/>
  <sheetViews>
    <sheetView topLeftCell="B21" workbookViewId="0">
      <selection activeCell="G53" sqref="G53"/>
    </sheetView>
  </sheetViews>
  <sheetFormatPr baseColWidth="10" defaultRowHeight="15" x14ac:dyDescent="0.2"/>
  <cols>
    <col min="1" max="1" width="2.7109375" style="78" customWidth="1"/>
    <col min="2" max="2" width="28.28515625" style="78" customWidth="1"/>
    <col min="3" max="3" width="10.42578125" style="78" customWidth="1"/>
    <col min="4" max="4" width="13.85546875" style="78" customWidth="1"/>
    <col min="5" max="5" width="18.140625" style="78" customWidth="1"/>
    <col min="6" max="6" width="17.140625" style="78" customWidth="1"/>
    <col min="7" max="7" width="13.5703125" style="78" customWidth="1"/>
    <col min="8" max="8" width="11" style="78" customWidth="1"/>
    <col min="9" max="9" width="9.7109375" style="78" customWidth="1"/>
    <col min="10" max="10" width="8.140625" style="78" customWidth="1"/>
    <col min="11" max="11" width="7.5703125" style="78" customWidth="1"/>
    <col min="12" max="12" width="8.140625" style="78" customWidth="1"/>
    <col min="13" max="13" width="11.5703125" style="78" customWidth="1"/>
    <col min="14" max="14" width="14.28515625" style="78" customWidth="1"/>
    <col min="15" max="15" width="13.28515625" style="78" customWidth="1"/>
    <col min="16" max="16" width="11.7109375" style="78" customWidth="1"/>
    <col min="17" max="17" width="10.42578125" style="78" customWidth="1"/>
    <col min="18" max="22" width="3.28515625" style="78" customWidth="1"/>
    <col min="23" max="23" width="14.85546875" style="78" customWidth="1"/>
    <col min="24" max="16384" width="11.42578125" style="78"/>
  </cols>
  <sheetData>
    <row r="2" spans="2:23" ht="62.25" customHeight="1" x14ac:dyDescent="0.2"/>
    <row r="4" spans="2:23" ht="15.75" x14ac:dyDescent="0.2">
      <c r="B4" s="227" t="s">
        <v>44</v>
      </c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</row>
    <row r="5" spans="2:23" ht="15.75" x14ac:dyDescent="0.2"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</row>
    <row r="7" spans="2:23" x14ac:dyDescent="0.2"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</row>
    <row r="8" spans="2:23" x14ac:dyDescent="0.2">
      <c r="B8" s="237"/>
      <c r="C8" s="237"/>
      <c r="D8" s="237"/>
      <c r="E8" s="237"/>
      <c r="F8" s="238"/>
      <c r="G8" s="238"/>
      <c r="H8" s="158"/>
      <c r="I8" s="158"/>
      <c r="J8" s="158"/>
      <c r="K8" s="94"/>
      <c r="L8" s="94"/>
      <c r="M8" s="94"/>
      <c r="N8" s="94"/>
      <c r="O8" s="94"/>
    </row>
    <row r="9" spans="2:23" ht="15.75" thickBot="1" x14ac:dyDescent="0.25"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</row>
    <row r="10" spans="2:23" ht="16.5" customHeight="1" thickTop="1" thickBot="1" x14ac:dyDescent="0.25">
      <c r="B10" s="230" t="s">
        <v>12</v>
      </c>
      <c r="C10" s="231"/>
      <c r="D10" s="234" t="s">
        <v>13</v>
      </c>
      <c r="E10" s="234"/>
      <c r="F10" s="234" t="s">
        <v>14</v>
      </c>
      <c r="G10" s="234"/>
      <c r="H10" s="234" t="s">
        <v>15</v>
      </c>
      <c r="I10" s="234"/>
      <c r="J10" s="234"/>
      <c r="K10" s="234"/>
      <c r="L10" s="234" t="s">
        <v>16</v>
      </c>
      <c r="M10" s="234" t="s">
        <v>17</v>
      </c>
      <c r="N10" s="234"/>
      <c r="O10" s="234"/>
      <c r="P10" s="234" t="s">
        <v>18</v>
      </c>
      <c r="Q10" s="234"/>
      <c r="R10" s="234"/>
      <c r="S10" s="234"/>
      <c r="T10" s="234"/>
      <c r="U10" s="234"/>
      <c r="V10" s="234"/>
    </row>
    <row r="11" spans="2:23" ht="16.5" thickTop="1" thickBot="1" x14ac:dyDescent="0.25">
      <c r="B11" s="232"/>
      <c r="C11" s="233"/>
      <c r="D11" s="234"/>
      <c r="E11" s="234"/>
      <c r="F11" s="234"/>
      <c r="G11" s="234"/>
      <c r="H11" s="143" t="s">
        <v>25</v>
      </c>
      <c r="I11" s="143" t="s">
        <v>26</v>
      </c>
      <c r="J11" s="143" t="s">
        <v>27</v>
      </c>
      <c r="K11" s="143" t="s">
        <v>28</v>
      </c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</row>
    <row r="12" spans="2:23" ht="47.25" customHeight="1" thickTop="1" x14ac:dyDescent="0.2">
      <c r="B12" s="239" t="s">
        <v>67</v>
      </c>
      <c r="C12" s="239"/>
      <c r="D12" s="204" t="s">
        <v>126</v>
      </c>
      <c r="E12" s="206"/>
      <c r="F12" s="204">
        <v>3800</v>
      </c>
      <c r="G12" s="206"/>
      <c r="H12" s="145"/>
      <c r="I12" s="95"/>
      <c r="J12" s="164"/>
      <c r="K12" s="93"/>
      <c r="L12" s="157"/>
      <c r="M12" s="222"/>
      <c r="N12" s="223"/>
      <c r="O12" s="224"/>
      <c r="P12" s="204" t="s">
        <v>128</v>
      </c>
      <c r="Q12" s="205"/>
      <c r="R12" s="205"/>
      <c r="S12" s="205"/>
      <c r="T12" s="205"/>
      <c r="U12" s="205"/>
      <c r="V12" s="206"/>
    </row>
    <row r="14" spans="2:23" ht="15.75" thickBot="1" x14ac:dyDescent="0.25"/>
    <row r="15" spans="2:23" ht="16.5" thickTop="1" thickBot="1" x14ac:dyDescent="0.25">
      <c r="B15" s="242" t="s">
        <v>45</v>
      </c>
      <c r="C15" s="243"/>
      <c r="D15" s="243"/>
      <c r="E15" s="244"/>
      <c r="F15" s="210" t="s">
        <v>46</v>
      </c>
      <c r="G15" s="211"/>
      <c r="H15" s="211"/>
      <c r="I15" s="211"/>
      <c r="J15" s="211"/>
      <c r="K15" s="211"/>
      <c r="L15" s="211"/>
      <c r="M15" s="211"/>
      <c r="N15" s="211"/>
      <c r="O15" s="211"/>
      <c r="P15" s="212"/>
      <c r="Q15" s="213" t="s">
        <v>47</v>
      </c>
      <c r="R15" s="214"/>
      <c r="S15" s="214"/>
      <c r="T15" s="214"/>
      <c r="U15" s="214"/>
      <c r="V15" s="215"/>
      <c r="W15" s="216" t="s">
        <v>48</v>
      </c>
    </row>
    <row r="16" spans="2:23" ht="16.5" customHeight="1" thickTop="1" thickBot="1" x14ac:dyDescent="0.25">
      <c r="B16" s="219" t="s">
        <v>20</v>
      </c>
      <c r="C16" s="225" t="s">
        <v>49</v>
      </c>
      <c r="D16" s="225" t="s">
        <v>22</v>
      </c>
      <c r="E16" s="225" t="s">
        <v>50</v>
      </c>
      <c r="F16" s="225" t="s">
        <v>51</v>
      </c>
      <c r="G16" s="219" t="s">
        <v>52</v>
      </c>
      <c r="H16" s="219" t="s">
        <v>53</v>
      </c>
      <c r="I16" s="197" t="s">
        <v>54</v>
      </c>
      <c r="J16" s="198"/>
      <c r="K16" s="198"/>
      <c r="L16" s="199"/>
      <c r="M16" s="200" t="s">
        <v>55</v>
      </c>
      <c r="N16" s="201"/>
      <c r="O16" s="201"/>
      <c r="P16" s="201"/>
      <c r="Q16" s="195" t="s">
        <v>56</v>
      </c>
      <c r="R16" s="195" t="s">
        <v>57</v>
      </c>
      <c r="S16" s="195" t="s">
        <v>58</v>
      </c>
      <c r="T16" s="195" t="s">
        <v>59</v>
      </c>
      <c r="U16" s="195" t="s">
        <v>60</v>
      </c>
      <c r="V16" s="195" t="s">
        <v>61</v>
      </c>
      <c r="W16" s="217"/>
    </row>
    <row r="17" spans="2:23" ht="28.5" customHeight="1" thickTop="1" thickBot="1" x14ac:dyDescent="0.25">
      <c r="B17" s="220"/>
      <c r="C17" s="226"/>
      <c r="D17" s="226"/>
      <c r="E17" s="226"/>
      <c r="F17" s="226"/>
      <c r="G17" s="220"/>
      <c r="H17" s="220"/>
      <c r="I17" s="16" t="s">
        <v>25</v>
      </c>
      <c r="J17" s="16" t="s">
        <v>26</v>
      </c>
      <c r="K17" s="16" t="s">
        <v>27</v>
      </c>
      <c r="L17" s="16" t="s">
        <v>28</v>
      </c>
      <c r="M17" s="16" t="s">
        <v>25</v>
      </c>
      <c r="N17" s="16" t="s">
        <v>26</v>
      </c>
      <c r="O17" s="16" t="s">
        <v>27</v>
      </c>
      <c r="P17" s="16" t="s">
        <v>28</v>
      </c>
      <c r="Q17" s="196"/>
      <c r="R17" s="196"/>
      <c r="S17" s="196"/>
      <c r="T17" s="196"/>
      <c r="U17" s="196"/>
      <c r="V17" s="196"/>
      <c r="W17" s="218"/>
    </row>
    <row r="18" spans="2:23" ht="43.5" customHeight="1" thickTop="1" x14ac:dyDescent="0.2">
      <c r="B18" s="247" t="s">
        <v>81</v>
      </c>
      <c r="C18" s="245">
        <v>1</v>
      </c>
      <c r="D18" s="251" t="s">
        <v>206</v>
      </c>
      <c r="E18" s="148"/>
      <c r="F18" s="84" t="s">
        <v>131</v>
      </c>
      <c r="G18" s="71"/>
      <c r="H18" s="148">
        <v>85000</v>
      </c>
      <c r="I18" s="18">
        <v>0</v>
      </c>
      <c r="J18" s="18">
        <v>0</v>
      </c>
      <c r="K18" s="18">
        <v>0</v>
      </c>
      <c r="L18" s="99">
        <v>2</v>
      </c>
      <c r="M18" s="18">
        <f t="shared" ref="M18:M24" si="0">+H18*I18</f>
        <v>0</v>
      </c>
      <c r="N18" s="73">
        <f t="shared" ref="N18:N24" si="1">+J18*H18</f>
        <v>0</v>
      </c>
      <c r="O18" s="73">
        <f t="shared" ref="O18:O24" si="2">+H18*K18</f>
        <v>0</v>
      </c>
      <c r="P18" s="73">
        <f t="shared" ref="P18:P24" si="3">+H18*L18</f>
        <v>170000</v>
      </c>
      <c r="Q18" s="80"/>
      <c r="R18" s="80"/>
      <c r="S18" s="80"/>
      <c r="T18" s="80"/>
      <c r="U18" s="80"/>
      <c r="V18" s="80"/>
      <c r="W18" s="80"/>
    </row>
    <row r="19" spans="2:23" ht="36.75" customHeight="1" x14ac:dyDescent="0.2">
      <c r="B19" s="248"/>
      <c r="C19" s="250"/>
      <c r="D19" s="252"/>
      <c r="E19" s="148"/>
      <c r="F19" s="84" t="s">
        <v>132</v>
      </c>
      <c r="G19" s="71"/>
      <c r="H19" s="148">
        <v>120000</v>
      </c>
      <c r="I19" s="18">
        <v>0</v>
      </c>
      <c r="J19" s="18">
        <v>0</v>
      </c>
      <c r="K19" s="18">
        <v>0</v>
      </c>
      <c r="L19" s="99">
        <v>2</v>
      </c>
      <c r="M19" s="18">
        <f t="shared" si="0"/>
        <v>0</v>
      </c>
      <c r="N19" s="73">
        <f t="shared" si="1"/>
        <v>0</v>
      </c>
      <c r="O19" s="73">
        <f t="shared" si="2"/>
        <v>0</v>
      </c>
      <c r="P19" s="73">
        <f t="shared" si="3"/>
        <v>240000</v>
      </c>
      <c r="Q19" s="80"/>
      <c r="R19" s="80"/>
      <c r="S19" s="80"/>
      <c r="T19" s="80"/>
      <c r="U19" s="80"/>
      <c r="V19" s="80"/>
      <c r="W19" s="80"/>
    </row>
    <row r="20" spans="2:23" ht="22.5" customHeight="1" x14ac:dyDescent="0.2">
      <c r="B20" s="248"/>
      <c r="C20" s="250"/>
      <c r="D20" s="252"/>
      <c r="E20" s="148"/>
      <c r="F20" s="84" t="s">
        <v>133</v>
      </c>
      <c r="G20" s="71"/>
      <c r="H20" s="148">
        <v>1800</v>
      </c>
      <c r="I20" s="18">
        <v>0</v>
      </c>
      <c r="J20" s="18">
        <v>0</v>
      </c>
      <c r="K20" s="18">
        <v>0</v>
      </c>
      <c r="L20" s="99">
        <v>500</v>
      </c>
      <c r="M20" s="18">
        <f t="shared" si="0"/>
        <v>0</v>
      </c>
      <c r="N20" s="73">
        <f t="shared" si="1"/>
        <v>0</v>
      </c>
      <c r="O20" s="73">
        <f t="shared" si="2"/>
        <v>0</v>
      </c>
      <c r="P20" s="73">
        <f t="shared" si="3"/>
        <v>900000</v>
      </c>
      <c r="Q20" s="80"/>
      <c r="R20" s="80"/>
      <c r="S20" s="80"/>
      <c r="T20" s="80"/>
      <c r="U20" s="80"/>
      <c r="V20" s="80"/>
      <c r="W20" s="80"/>
    </row>
    <row r="21" spans="2:23" ht="30.75" customHeight="1" x14ac:dyDescent="0.2">
      <c r="B21" s="248"/>
      <c r="C21" s="250"/>
      <c r="D21" s="252"/>
      <c r="E21" s="148"/>
      <c r="F21" s="84" t="s">
        <v>134</v>
      </c>
      <c r="G21" s="71"/>
      <c r="H21" s="148">
        <v>450000</v>
      </c>
      <c r="I21" s="18">
        <v>0</v>
      </c>
      <c r="J21" s="18">
        <v>0</v>
      </c>
      <c r="K21" s="18">
        <v>0</v>
      </c>
      <c r="L21" s="99">
        <v>2</v>
      </c>
      <c r="M21" s="18">
        <f t="shared" si="0"/>
        <v>0</v>
      </c>
      <c r="N21" s="73">
        <f t="shared" si="1"/>
        <v>0</v>
      </c>
      <c r="O21" s="73">
        <f t="shared" si="2"/>
        <v>0</v>
      </c>
      <c r="P21" s="73">
        <f t="shared" si="3"/>
        <v>900000</v>
      </c>
      <c r="Q21" s="80"/>
      <c r="R21" s="80"/>
      <c r="S21" s="80"/>
      <c r="T21" s="80"/>
      <c r="U21" s="80"/>
      <c r="V21" s="80"/>
      <c r="W21" s="80"/>
    </row>
    <row r="22" spans="2:23" ht="22.5" x14ac:dyDescent="0.2">
      <c r="B22" s="248"/>
      <c r="C22" s="250"/>
      <c r="D22" s="252"/>
      <c r="E22" s="148"/>
      <c r="F22" s="79" t="s">
        <v>135</v>
      </c>
      <c r="G22" s="71"/>
      <c r="H22" s="148">
        <v>1285583.95</v>
      </c>
      <c r="I22" s="18">
        <v>0</v>
      </c>
      <c r="J22" s="18">
        <v>0</v>
      </c>
      <c r="K22" s="18">
        <v>0</v>
      </c>
      <c r="L22" s="99">
        <v>1</v>
      </c>
      <c r="M22" s="18">
        <f t="shared" si="0"/>
        <v>0</v>
      </c>
      <c r="N22" s="73">
        <f t="shared" si="1"/>
        <v>0</v>
      </c>
      <c r="O22" s="73">
        <f t="shared" si="2"/>
        <v>0</v>
      </c>
      <c r="P22" s="73">
        <f t="shared" si="3"/>
        <v>1285583.95</v>
      </c>
      <c r="Q22" s="80"/>
      <c r="R22" s="80"/>
      <c r="S22" s="80"/>
      <c r="T22" s="80"/>
      <c r="U22" s="80"/>
      <c r="V22" s="80"/>
      <c r="W22" s="80"/>
    </row>
    <row r="23" spans="2:23" x14ac:dyDescent="0.2">
      <c r="B23" s="249"/>
      <c r="C23" s="246"/>
      <c r="D23" s="253"/>
      <c r="E23" s="148"/>
      <c r="F23" s="79" t="s">
        <v>136</v>
      </c>
      <c r="G23" s="71"/>
      <c r="H23" s="148">
        <v>1865520</v>
      </c>
      <c r="I23" s="18">
        <v>0</v>
      </c>
      <c r="J23" s="18">
        <v>0</v>
      </c>
      <c r="K23" s="18">
        <v>0</v>
      </c>
      <c r="L23" s="99">
        <v>1</v>
      </c>
      <c r="M23" s="18">
        <f t="shared" si="0"/>
        <v>0</v>
      </c>
      <c r="N23" s="73">
        <f t="shared" si="1"/>
        <v>0</v>
      </c>
      <c r="O23" s="73">
        <f t="shared" si="2"/>
        <v>0</v>
      </c>
      <c r="P23" s="73">
        <f t="shared" si="3"/>
        <v>1865520</v>
      </c>
      <c r="Q23" s="80"/>
      <c r="R23" s="80"/>
      <c r="S23" s="80"/>
      <c r="T23" s="80"/>
      <c r="U23" s="80"/>
      <c r="V23" s="80"/>
      <c r="W23" s="80"/>
    </row>
    <row r="24" spans="2:23" s="89" customFormat="1" ht="45" x14ac:dyDescent="0.2">
      <c r="B24" s="149" t="s">
        <v>84</v>
      </c>
      <c r="C24" s="85">
        <v>1</v>
      </c>
      <c r="D24" s="98" t="s">
        <v>206</v>
      </c>
      <c r="E24" s="150"/>
      <c r="F24" s="151" t="s">
        <v>137</v>
      </c>
      <c r="G24" s="86"/>
      <c r="H24" s="150">
        <v>150000</v>
      </c>
      <c r="I24" s="18">
        <v>0</v>
      </c>
      <c r="J24" s="18">
        <v>0</v>
      </c>
      <c r="K24" s="87">
        <v>25</v>
      </c>
      <c r="L24" s="87">
        <v>0</v>
      </c>
      <c r="M24" s="87">
        <f t="shared" si="0"/>
        <v>0</v>
      </c>
      <c r="N24" s="88">
        <f t="shared" si="1"/>
        <v>0</v>
      </c>
      <c r="O24" s="88">
        <f t="shared" si="2"/>
        <v>3750000</v>
      </c>
      <c r="P24" s="88">
        <f t="shared" si="3"/>
        <v>0</v>
      </c>
      <c r="Q24" s="85"/>
      <c r="R24" s="85"/>
      <c r="S24" s="85"/>
      <c r="T24" s="85"/>
      <c r="U24" s="85"/>
      <c r="V24" s="85"/>
      <c r="W24" s="85"/>
    </row>
    <row r="25" spans="2:23" ht="25.5" x14ac:dyDescent="0.2">
      <c r="B25" s="247" t="s">
        <v>86</v>
      </c>
      <c r="C25" s="245">
        <v>1</v>
      </c>
      <c r="D25" s="251" t="s">
        <v>206</v>
      </c>
      <c r="E25" s="148"/>
      <c r="F25" s="84" t="s">
        <v>138</v>
      </c>
      <c r="G25" s="71"/>
      <c r="H25" s="148">
        <v>30000</v>
      </c>
      <c r="I25" s="18">
        <v>0</v>
      </c>
      <c r="J25" s="18">
        <v>0</v>
      </c>
      <c r="K25" s="18">
        <v>35</v>
      </c>
      <c r="L25" s="87">
        <v>0</v>
      </c>
      <c r="M25" s="18">
        <f t="shared" ref="M25:M31" si="4">+H25*I25</f>
        <v>0</v>
      </c>
      <c r="N25" s="73">
        <f t="shared" ref="N25:N31" si="5">+J25*H25</f>
        <v>0</v>
      </c>
      <c r="O25" s="73">
        <f t="shared" ref="O25:O31" si="6">+H25*K25</f>
        <v>1050000</v>
      </c>
      <c r="P25" s="73">
        <f t="shared" ref="P25:P30" si="7">+H25*L25</f>
        <v>0</v>
      </c>
      <c r="Q25" s="80"/>
      <c r="R25" s="80"/>
      <c r="S25" s="80"/>
      <c r="T25" s="80"/>
      <c r="U25" s="80"/>
      <c r="V25" s="80"/>
      <c r="W25" s="80"/>
    </row>
    <row r="26" spans="2:23" ht="25.5" x14ac:dyDescent="0.2">
      <c r="B26" s="248"/>
      <c r="C26" s="250"/>
      <c r="D26" s="252"/>
      <c r="E26" s="148"/>
      <c r="F26" s="84" t="s">
        <v>135</v>
      </c>
      <c r="G26" s="71"/>
      <c r="H26" s="148">
        <v>1100000</v>
      </c>
      <c r="I26" s="18">
        <v>0</v>
      </c>
      <c r="J26" s="18">
        <v>0</v>
      </c>
      <c r="K26" s="18">
        <v>1</v>
      </c>
      <c r="L26" s="87">
        <v>0</v>
      </c>
      <c r="M26" s="18">
        <f t="shared" si="4"/>
        <v>0</v>
      </c>
      <c r="N26" s="73">
        <f t="shared" si="5"/>
        <v>0</v>
      </c>
      <c r="O26" s="73">
        <f t="shared" si="6"/>
        <v>1100000</v>
      </c>
      <c r="P26" s="73">
        <f t="shared" si="7"/>
        <v>0</v>
      </c>
      <c r="Q26" s="80"/>
      <c r="R26" s="80"/>
      <c r="S26" s="80"/>
      <c r="T26" s="80"/>
      <c r="U26" s="80"/>
      <c r="V26" s="80"/>
      <c r="W26" s="80"/>
    </row>
    <row r="27" spans="2:23" ht="25.5" x14ac:dyDescent="0.2">
      <c r="B27" s="248"/>
      <c r="C27" s="250"/>
      <c r="D27" s="252"/>
      <c r="E27" s="148"/>
      <c r="F27" s="84" t="s">
        <v>139</v>
      </c>
      <c r="G27" s="71"/>
      <c r="H27" s="148">
        <v>1600</v>
      </c>
      <c r="I27" s="18">
        <v>0</v>
      </c>
      <c r="J27" s="18">
        <v>0</v>
      </c>
      <c r="K27" s="18">
        <v>750</v>
      </c>
      <c r="L27" s="87">
        <v>0</v>
      </c>
      <c r="M27" s="18">
        <v>0</v>
      </c>
      <c r="N27" s="73">
        <f t="shared" si="5"/>
        <v>0</v>
      </c>
      <c r="O27" s="73">
        <f t="shared" si="6"/>
        <v>1200000</v>
      </c>
      <c r="P27" s="73">
        <f t="shared" si="7"/>
        <v>0</v>
      </c>
      <c r="Q27" s="80"/>
      <c r="R27" s="80"/>
      <c r="S27" s="80"/>
      <c r="T27" s="80"/>
      <c r="U27" s="80"/>
      <c r="V27" s="80"/>
      <c r="W27" s="80"/>
    </row>
    <row r="28" spans="2:23" ht="38.25" x14ac:dyDescent="0.2">
      <c r="B28" s="248"/>
      <c r="C28" s="250"/>
      <c r="D28" s="252"/>
      <c r="E28" s="148"/>
      <c r="F28" s="84" t="s">
        <v>140</v>
      </c>
      <c r="G28" s="71"/>
      <c r="H28" s="148">
        <v>1723</v>
      </c>
      <c r="I28" s="18">
        <v>0</v>
      </c>
      <c r="J28" s="18">
        <v>0</v>
      </c>
      <c r="K28" s="18">
        <v>750</v>
      </c>
      <c r="L28" s="87">
        <v>0</v>
      </c>
      <c r="M28" s="18">
        <f t="shared" si="4"/>
        <v>0</v>
      </c>
      <c r="N28" s="73">
        <f t="shared" si="5"/>
        <v>0</v>
      </c>
      <c r="O28" s="73">
        <f t="shared" si="6"/>
        <v>1292250</v>
      </c>
      <c r="P28" s="73">
        <f t="shared" si="7"/>
        <v>0</v>
      </c>
      <c r="Q28" s="80"/>
      <c r="R28" s="80"/>
      <c r="S28" s="80"/>
      <c r="T28" s="80"/>
      <c r="U28" s="80"/>
      <c r="V28" s="80"/>
      <c r="W28" s="80"/>
    </row>
    <row r="29" spans="2:23" ht="38.25" x14ac:dyDescent="0.2">
      <c r="B29" s="248"/>
      <c r="C29" s="250"/>
      <c r="D29" s="252"/>
      <c r="E29" s="148"/>
      <c r="F29" s="84" t="s">
        <v>141</v>
      </c>
      <c r="G29" s="71"/>
      <c r="H29" s="148">
        <v>65000</v>
      </c>
      <c r="I29" s="18">
        <v>0</v>
      </c>
      <c r="J29" s="18">
        <v>0</v>
      </c>
      <c r="K29" s="18">
        <v>25</v>
      </c>
      <c r="L29" s="87">
        <v>0</v>
      </c>
      <c r="M29" s="18">
        <f t="shared" si="4"/>
        <v>0</v>
      </c>
      <c r="N29" s="73">
        <f t="shared" si="5"/>
        <v>0</v>
      </c>
      <c r="O29" s="73">
        <f t="shared" si="6"/>
        <v>1625000</v>
      </c>
      <c r="P29" s="73">
        <f t="shared" si="7"/>
        <v>0</v>
      </c>
      <c r="Q29" s="80"/>
      <c r="R29" s="80"/>
      <c r="S29" s="80"/>
      <c r="T29" s="80"/>
      <c r="U29" s="80"/>
      <c r="V29" s="80"/>
      <c r="W29" s="80"/>
    </row>
    <row r="30" spans="2:23" x14ac:dyDescent="0.2">
      <c r="B30" s="249"/>
      <c r="C30" s="246"/>
      <c r="D30" s="253"/>
      <c r="E30" s="148"/>
      <c r="F30" s="84" t="s">
        <v>133</v>
      </c>
      <c r="G30" s="71"/>
      <c r="H30" s="148">
        <v>475</v>
      </c>
      <c r="I30" s="18">
        <v>0</v>
      </c>
      <c r="J30" s="18">
        <v>0</v>
      </c>
      <c r="K30" s="18">
        <v>780</v>
      </c>
      <c r="L30" s="87">
        <v>0</v>
      </c>
      <c r="M30" s="18">
        <f t="shared" si="4"/>
        <v>0</v>
      </c>
      <c r="N30" s="73">
        <f t="shared" si="5"/>
        <v>0</v>
      </c>
      <c r="O30" s="73">
        <f t="shared" si="6"/>
        <v>370500</v>
      </c>
      <c r="P30" s="73">
        <f t="shared" si="7"/>
        <v>0</v>
      </c>
      <c r="Q30" s="80"/>
      <c r="R30" s="80"/>
      <c r="S30" s="80"/>
      <c r="T30" s="80"/>
      <c r="U30" s="80"/>
      <c r="V30" s="80"/>
      <c r="W30" s="80"/>
    </row>
    <row r="31" spans="2:23" ht="94.5" x14ac:dyDescent="0.2">
      <c r="B31" s="90" t="s">
        <v>205</v>
      </c>
      <c r="C31" s="80"/>
      <c r="D31" s="91" t="s">
        <v>147</v>
      </c>
      <c r="E31" s="82"/>
      <c r="F31" s="79" t="s">
        <v>150</v>
      </c>
      <c r="G31" s="71"/>
      <c r="H31" s="72">
        <v>500000</v>
      </c>
      <c r="I31" s="72">
        <v>2</v>
      </c>
      <c r="J31" s="18">
        <v>2</v>
      </c>
      <c r="K31" s="18">
        <v>2</v>
      </c>
      <c r="L31" s="87">
        <v>0</v>
      </c>
      <c r="M31" s="18">
        <f t="shared" si="4"/>
        <v>1000000</v>
      </c>
      <c r="N31" s="73">
        <f t="shared" si="5"/>
        <v>1000000</v>
      </c>
      <c r="O31" s="73">
        <f t="shared" si="6"/>
        <v>1000000</v>
      </c>
      <c r="P31" s="73"/>
      <c r="Q31" s="80"/>
      <c r="R31" s="80"/>
      <c r="S31" s="80"/>
      <c r="T31" s="80"/>
      <c r="U31" s="80"/>
      <c r="V31" s="80"/>
      <c r="W31" s="80"/>
    </row>
    <row r="32" spans="2:23" x14ac:dyDescent="0.2">
      <c r="E32" s="136"/>
      <c r="M32" s="137"/>
      <c r="N32" s="136"/>
      <c r="O32" s="136"/>
      <c r="P32" s="136"/>
      <c r="Q32" s="137"/>
    </row>
    <row r="35" spans="5:5" x14ac:dyDescent="0.2">
      <c r="E35" s="136"/>
    </row>
  </sheetData>
  <mergeCells count="40">
    <mergeCell ref="C25:C30"/>
    <mergeCell ref="D18:D23"/>
    <mergeCell ref="D25:D30"/>
    <mergeCell ref="T16:T17"/>
    <mergeCell ref="U16:U17"/>
    <mergeCell ref="Q16:Q17"/>
    <mergeCell ref="R16:R17"/>
    <mergeCell ref="S16:S17"/>
    <mergeCell ref="P12:V12"/>
    <mergeCell ref="V16:V17"/>
    <mergeCell ref="C18:C23"/>
    <mergeCell ref="W15:W17"/>
    <mergeCell ref="B16:B17"/>
    <mergeCell ref="C16:C17"/>
    <mergeCell ref="D16:D17"/>
    <mergeCell ref="E16:E17"/>
    <mergeCell ref="F16:F17"/>
    <mergeCell ref="G16:G17"/>
    <mergeCell ref="H16:H17"/>
    <mergeCell ref="I16:L16"/>
    <mergeCell ref="M16:P16"/>
    <mergeCell ref="B15:E15"/>
    <mergeCell ref="F15:P15"/>
    <mergeCell ref="Q15:V15"/>
    <mergeCell ref="B18:B23"/>
    <mergeCell ref="B25:B30"/>
    <mergeCell ref="B4:W4"/>
    <mergeCell ref="B5:W5"/>
    <mergeCell ref="B8:G8"/>
    <mergeCell ref="B10:C11"/>
    <mergeCell ref="D10:E11"/>
    <mergeCell ref="F10:G11"/>
    <mergeCell ref="H10:K10"/>
    <mergeCell ref="L10:L11"/>
    <mergeCell ref="M10:O11"/>
    <mergeCell ref="P10:V11"/>
    <mergeCell ref="B12:C12"/>
    <mergeCell ref="D12:E12"/>
    <mergeCell ref="F12:G12"/>
    <mergeCell ref="M12:O12"/>
  </mergeCells>
  <pageMargins left="0.7" right="0.7" top="0.75" bottom="0.75" header="0.3" footer="0.3"/>
  <pageSetup paperSize="5" scale="68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300-000000000000}">
          <x14:formula1>
            <xm:f>'C:\Users\karina.molina\Desktop\2022\POA SEDE 2022\[Servicios Generales.xlsx]Hoja3'!#REF!</xm:f>
          </x14:formula1>
          <xm:sqref>G18:G31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W61"/>
  <sheetViews>
    <sheetView topLeftCell="A49" zoomScaleNormal="100" workbookViewId="0">
      <selection activeCell="F53" sqref="F53"/>
    </sheetView>
  </sheetViews>
  <sheetFormatPr baseColWidth="10" defaultRowHeight="15.75" x14ac:dyDescent="0.2"/>
  <cols>
    <col min="1" max="1" width="2.7109375" style="78" customWidth="1"/>
    <col min="2" max="2" width="28.28515625" style="78" customWidth="1"/>
    <col min="3" max="3" width="10.42578125" style="78" customWidth="1"/>
    <col min="4" max="4" width="13.85546875" style="78" customWidth="1"/>
    <col min="5" max="5" width="18.140625" style="78" customWidth="1"/>
    <col min="6" max="6" width="17.140625" style="96" customWidth="1"/>
    <col min="7" max="7" width="13.5703125" style="78" customWidth="1"/>
    <col min="8" max="8" width="11" style="78" customWidth="1"/>
    <col min="9" max="9" width="9.7109375" style="78" customWidth="1"/>
    <col min="10" max="10" width="8.140625" style="78" customWidth="1"/>
    <col min="11" max="11" width="7.5703125" style="78" customWidth="1"/>
    <col min="12" max="12" width="8.140625" style="78" customWidth="1"/>
    <col min="13" max="13" width="11.7109375" style="78" customWidth="1"/>
    <col min="14" max="14" width="13.42578125" style="78" customWidth="1"/>
    <col min="15" max="15" width="15" style="78" customWidth="1"/>
    <col min="16" max="16" width="11.7109375" style="78" customWidth="1"/>
    <col min="17" max="22" width="3.28515625" style="78" customWidth="1"/>
    <col min="23" max="23" width="14.85546875" style="78" customWidth="1"/>
    <col min="24" max="16384" width="11.42578125" style="78"/>
  </cols>
  <sheetData>
    <row r="2" spans="2:23" ht="62.25" customHeight="1" x14ac:dyDescent="0.2"/>
    <row r="4" spans="2:23" x14ac:dyDescent="0.2">
      <c r="B4" s="227" t="s">
        <v>44</v>
      </c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</row>
    <row r="5" spans="2:23" x14ac:dyDescent="0.2"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</row>
    <row r="7" spans="2:23" x14ac:dyDescent="0.2">
      <c r="B7" s="94"/>
      <c r="C7" s="94"/>
      <c r="D7" s="94"/>
      <c r="E7" s="94"/>
      <c r="F7" s="97"/>
      <c r="G7" s="94"/>
      <c r="H7" s="94"/>
      <c r="I7" s="94"/>
      <c r="J7" s="94"/>
      <c r="K7" s="94"/>
      <c r="L7" s="94"/>
      <c r="M7" s="94"/>
      <c r="N7" s="94"/>
      <c r="O7" s="94"/>
    </row>
    <row r="8" spans="2:23" ht="15" x14ac:dyDescent="0.2">
      <c r="B8" s="237"/>
      <c r="C8" s="237"/>
      <c r="D8" s="237"/>
      <c r="E8" s="237"/>
      <c r="F8" s="238"/>
      <c r="G8" s="238"/>
      <c r="H8" s="158"/>
      <c r="I8" s="158"/>
      <c r="J8" s="158"/>
      <c r="K8" s="94"/>
      <c r="L8" s="94"/>
      <c r="M8" s="94"/>
      <c r="N8" s="94"/>
      <c r="O8" s="94"/>
    </row>
    <row r="9" spans="2:23" ht="16.5" thickBot="1" x14ac:dyDescent="0.25">
      <c r="B9" s="94"/>
      <c r="C9" s="94"/>
      <c r="D9" s="94"/>
      <c r="E9" s="94"/>
      <c r="F9" s="97"/>
      <c r="G9" s="94"/>
      <c r="H9" s="94"/>
      <c r="I9" s="94"/>
      <c r="J9" s="94"/>
      <c r="K9" s="94"/>
      <c r="L9" s="94"/>
      <c r="M9" s="94"/>
      <c r="N9" s="94"/>
      <c r="O9" s="94"/>
    </row>
    <row r="10" spans="2:23" ht="16.5" customHeight="1" thickTop="1" thickBot="1" x14ac:dyDescent="0.25">
      <c r="B10" s="230" t="s">
        <v>12</v>
      </c>
      <c r="C10" s="231"/>
      <c r="D10" s="234" t="s">
        <v>13</v>
      </c>
      <c r="E10" s="234"/>
      <c r="F10" s="234" t="s">
        <v>14</v>
      </c>
      <c r="G10" s="234"/>
      <c r="H10" s="234" t="s">
        <v>15</v>
      </c>
      <c r="I10" s="234"/>
      <c r="J10" s="234"/>
      <c r="K10" s="234"/>
      <c r="L10" s="234" t="s">
        <v>16</v>
      </c>
      <c r="M10" s="234" t="s">
        <v>17</v>
      </c>
      <c r="N10" s="234"/>
      <c r="O10" s="234"/>
      <c r="P10" s="234" t="s">
        <v>18</v>
      </c>
      <c r="Q10" s="234"/>
      <c r="R10" s="234"/>
      <c r="S10" s="234"/>
      <c r="T10" s="234"/>
      <c r="U10" s="234"/>
      <c r="V10" s="234"/>
    </row>
    <row r="11" spans="2:23" ht="16.5" thickTop="1" thickBot="1" x14ac:dyDescent="0.25">
      <c r="B11" s="232"/>
      <c r="C11" s="233"/>
      <c r="D11" s="234"/>
      <c r="E11" s="234"/>
      <c r="F11" s="234"/>
      <c r="G11" s="234"/>
      <c r="H11" s="143" t="s">
        <v>25</v>
      </c>
      <c r="I11" s="143" t="s">
        <v>26</v>
      </c>
      <c r="J11" s="143" t="s">
        <v>27</v>
      </c>
      <c r="K11" s="143" t="s">
        <v>28</v>
      </c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</row>
    <row r="12" spans="2:23" ht="47.25" customHeight="1" thickTop="1" x14ac:dyDescent="0.2">
      <c r="B12" s="239" t="s">
        <v>65</v>
      </c>
      <c r="C12" s="239"/>
      <c r="D12" s="204" t="s">
        <v>142</v>
      </c>
      <c r="E12" s="206"/>
      <c r="F12" s="204">
        <v>1400000</v>
      </c>
      <c r="G12" s="206"/>
      <c r="H12" s="145">
        <v>250000</v>
      </c>
      <c r="I12" s="95">
        <v>190000</v>
      </c>
      <c r="J12" s="93">
        <v>60000</v>
      </c>
      <c r="K12" s="93">
        <v>200000</v>
      </c>
      <c r="L12" s="157">
        <v>700000</v>
      </c>
      <c r="M12" s="222" t="s">
        <v>143</v>
      </c>
      <c r="N12" s="223"/>
      <c r="O12" s="224"/>
      <c r="P12" s="204" t="s">
        <v>144</v>
      </c>
      <c r="Q12" s="205"/>
      <c r="R12" s="205"/>
      <c r="S12" s="205"/>
      <c r="T12" s="205"/>
      <c r="U12" s="205"/>
      <c r="V12" s="206"/>
    </row>
    <row r="14" spans="2:23" ht="16.5" thickBot="1" x14ac:dyDescent="0.25"/>
    <row r="15" spans="2:23" ht="16.5" thickTop="1" thickBot="1" x14ac:dyDescent="0.25">
      <c r="B15" s="242" t="s">
        <v>45</v>
      </c>
      <c r="C15" s="243"/>
      <c r="D15" s="243"/>
      <c r="E15" s="244"/>
      <c r="F15" s="210" t="s">
        <v>46</v>
      </c>
      <c r="G15" s="211"/>
      <c r="H15" s="211"/>
      <c r="I15" s="211"/>
      <c r="J15" s="211"/>
      <c r="K15" s="211"/>
      <c r="L15" s="211"/>
      <c r="M15" s="211"/>
      <c r="N15" s="211"/>
      <c r="O15" s="211"/>
      <c r="P15" s="212"/>
      <c r="Q15" s="213" t="s">
        <v>47</v>
      </c>
      <c r="R15" s="214"/>
      <c r="S15" s="214"/>
      <c r="T15" s="214"/>
      <c r="U15" s="214"/>
      <c r="V15" s="215"/>
      <c r="W15" s="216" t="s">
        <v>48</v>
      </c>
    </row>
    <row r="16" spans="2:23" ht="16.5" customHeight="1" thickTop="1" thickBot="1" x14ac:dyDescent="0.25">
      <c r="B16" s="219" t="s">
        <v>20</v>
      </c>
      <c r="C16" s="225" t="s">
        <v>49</v>
      </c>
      <c r="D16" s="225" t="s">
        <v>22</v>
      </c>
      <c r="E16" s="225" t="s">
        <v>50</v>
      </c>
      <c r="F16" s="254" t="s">
        <v>51</v>
      </c>
      <c r="G16" s="219" t="s">
        <v>52</v>
      </c>
      <c r="H16" s="219" t="s">
        <v>53</v>
      </c>
      <c r="I16" s="197" t="s">
        <v>54</v>
      </c>
      <c r="J16" s="198"/>
      <c r="K16" s="198"/>
      <c r="L16" s="199"/>
      <c r="M16" s="200" t="s">
        <v>55</v>
      </c>
      <c r="N16" s="201"/>
      <c r="O16" s="201"/>
      <c r="P16" s="201"/>
      <c r="Q16" s="195" t="s">
        <v>56</v>
      </c>
      <c r="R16" s="195" t="s">
        <v>57</v>
      </c>
      <c r="S16" s="195" t="s">
        <v>58</v>
      </c>
      <c r="T16" s="195" t="s">
        <v>59</v>
      </c>
      <c r="U16" s="195" t="s">
        <v>60</v>
      </c>
      <c r="V16" s="195" t="s">
        <v>61</v>
      </c>
      <c r="W16" s="217"/>
    </row>
    <row r="17" spans="2:23" ht="28.5" customHeight="1" thickTop="1" thickBot="1" x14ac:dyDescent="0.25">
      <c r="B17" s="220"/>
      <c r="C17" s="226"/>
      <c r="D17" s="226"/>
      <c r="E17" s="226"/>
      <c r="F17" s="255"/>
      <c r="G17" s="220"/>
      <c r="H17" s="220"/>
      <c r="I17" s="16" t="s">
        <v>25</v>
      </c>
      <c r="J17" s="16" t="s">
        <v>26</v>
      </c>
      <c r="K17" s="16" t="s">
        <v>27</v>
      </c>
      <c r="L17" s="16" t="s">
        <v>28</v>
      </c>
      <c r="M17" s="16" t="s">
        <v>25</v>
      </c>
      <c r="N17" s="16" t="s">
        <v>26</v>
      </c>
      <c r="O17" s="16" t="s">
        <v>27</v>
      </c>
      <c r="P17" s="16" t="s">
        <v>28</v>
      </c>
      <c r="Q17" s="196"/>
      <c r="R17" s="196"/>
      <c r="S17" s="196"/>
      <c r="T17" s="196"/>
      <c r="U17" s="196"/>
      <c r="V17" s="196"/>
      <c r="W17" s="218"/>
    </row>
    <row r="18" spans="2:23" s="89" customFormat="1" ht="30" customHeight="1" thickTop="1" x14ac:dyDescent="0.2">
      <c r="B18" s="256" t="s">
        <v>145</v>
      </c>
      <c r="C18" s="259">
        <v>1</v>
      </c>
      <c r="D18" s="259"/>
      <c r="E18" s="262"/>
      <c r="F18" s="160"/>
      <c r="G18" s="86"/>
      <c r="H18" s="152"/>
      <c r="I18" s="87"/>
      <c r="J18" s="87">
        <v>0</v>
      </c>
      <c r="K18" s="87">
        <v>0</v>
      </c>
      <c r="L18" s="87">
        <v>0</v>
      </c>
      <c r="M18" s="87">
        <f t="shared" ref="M18:M24" si="0">+H18*I18</f>
        <v>0</v>
      </c>
      <c r="N18" s="88">
        <f t="shared" ref="N18:N24" si="1">+J18*H18</f>
        <v>0</v>
      </c>
      <c r="O18" s="88">
        <f t="shared" ref="O18:O24" si="2">+H18*K18</f>
        <v>0</v>
      </c>
      <c r="P18" s="88">
        <f t="shared" ref="P18:P24" si="3">+H18*L18</f>
        <v>0</v>
      </c>
      <c r="Q18" s="85"/>
      <c r="R18" s="85"/>
      <c r="S18" s="85"/>
      <c r="T18" s="85"/>
      <c r="U18" s="85"/>
      <c r="V18" s="85"/>
      <c r="W18" s="85"/>
    </row>
    <row r="19" spans="2:23" s="89" customFormat="1" ht="32.25" thickTop="1" x14ac:dyDescent="0.2">
      <c r="B19" s="257"/>
      <c r="C19" s="260"/>
      <c r="D19" s="260"/>
      <c r="E19" s="263"/>
      <c r="F19" s="160" t="s">
        <v>133</v>
      </c>
      <c r="G19" s="86"/>
      <c r="H19" s="152">
        <v>780</v>
      </c>
      <c r="I19" s="87">
        <v>2700</v>
      </c>
      <c r="J19" s="87">
        <v>0</v>
      </c>
      <c r="K19" s="87">
        <v>0</v>
      </c>
      <c r="L19" s="87">
        <v>0</v>
      </c>
      <c r="M19" s="87">
        <f t="shared" si="0"/>
        <v>2106000</v>
      </c>
      <c r="N19" s="88">
        <f t="shared" si="1"/>
        <v>0</v>
      </c>
      <c r="O19" s="88">
        <f t="shared" si="2"/>
        <v>0</v>
      </c>
      <c r="P19" s="88">
        <f t="shared" si="3"/>
        <v>0</v>
      </c>
      <c r="Q19" s="85"/>
      <c r="R19" s="85"/>
      <c r="S19" s="85"/>
      <c r="T19" s="85"/>
      <c r="U19" s="85"/>
      <c r="V19" s="85"/>
      <c r="W19" s="85"/>
    </row>
    <row r="20" spans="2:23" s="89" customFormat="1" ht="47.25" x14ac:dyDescent="0.2">
      <c r="B20" s="257"/>
      <c r="C20" s="260"/>
      <c r="D20" s="260"/>
      <c r="E20" s="263"/>
      <c r="F20" s="160" t="s">
        <v>146</v>
      </c>
      <c r="G20" s="86"/>
      <c r="H20" s="152">
        <v>40000</v>
      </c>
      <c r="I20" s="87">
        <v>65</v>
      </c>
      <c r="J20" s="87">
        <v>0</v>
      </c>
      <c r="K20" s="87">
        <v>0</v>
      </c>
      <c r="L20" s="87">
        <v>0</v>
      </c>
      <c r="M20" s="87">
        <f t="shared" si="0"/>
        <v>2600000</v>
      </c>
      <c r="N20" s="88">
        <f t="shared" si="1"/>
        <v>0</v>
      </c>
      <c r="O20" s="88">
        <f t="shared" si="2"/>
        <v>0</v>
      </c>
      <c r="P20" s="88">
        <f t="shared" si="3"/>
        <v>0</v>
      </c>
      <c r="Q20" s="85"/>
      <c r="R20" s="85"/>
      <c r="S20" s="85"/>
      <c r="T20" s="85"/>
      <c r="U20" s="85"/>
      <c r="V20" s="85"/>
      <c r="W20" s="85"/>
    </row>
    <row r="21" spans="2:23" s="89" customFormat="1" ht="31.5" x14ac:dyDescent="0.2">
      <c r="B21" s="258"/>
      <c r="C21" s="261"/>
      <c r="D21" s="261"/>
      <c r="E21" s="264"/>
      <c r="F21" s="160" t="s">
        <v>136</v>
      </c>
      <c r="G21" s="86"/>
      <c r="H21" s="152">
        <v>3500000</v>
      </c>
      <c r="I21" s="87">
        <v>1</v>
      </c>
      <c r="J21" s="87">
        <v>0</v>
      </c>
      <c r="K21" s="87">
        <v>0</v>
      </c>
      <c r="L21" s="87">
        <v>0</v>
      </c>
      <c r="M21" s="87">
        <f t="shared" si="0"/>
        <v>3500000</v>
      </c>
      <c r="N21" s="88">
        <f t="shared" si="1"/>
        <v>0</v>
      </c>
      <c r="O21" s="88">
        <f t="shared" si="2"/>
        <v>0</v>
      </c>
      <c r="P21" s="88">
        <f t="shared" si="3"/>
        <v>0</v>
      </c>
      <c r="Q21" s="85"/>
      <c r="R21" s="85"/>
      <c r="S21" s="85"/>
      <c r="T21" s="85"/>
      <c r="U21" s="85"/>
      <c r="V21" s="85"/>
      <c r="W21" s="85"/>
    </row>
    <row r="22" spans="2:23" s="89" customFormat="1" x14ac:dyDescent="0.2">
      <c r="B22" s="265" t="s">
        <v>154</v>
      </c>
      <c r="C22" s="259">
        <v>1</v>
      </c>
      <c r="D22" s="259"/>
      <c r="E22" s="262"/>
      <c r="F22" s="160" t="s">
        <v>221</v>
      </c>
      <c r="G22" s="86"/>
      <c r="H22" s="150">
        <v>125</v>
      </c>
      <c r="I22" s="152">
        <v>0</v>
      </c>
      <c r="J22" s="87">
        <v>0</v>
      </c>
      <c r="K22" s="161">
        <v>100</v>
      </c>
      <c r="L22" s="162">
        <v>0</v>
      </c>
      <c r="M22" s="87">
        <f t="shared" si="0"/>
        <v>0</v>
      </c>
      <c r="N22" s="88">
        <f t="shared" si="1"/>
        <v>0</v>
      </c>
      <c r="O22" s="88">
        <f t="shared" si="2"/>
        <v>12500</v>
      </c>
      <c r="P22" s="88">
        <f t="shared" si="3"/>
        <v>0</v>
      </c>
      <c r="Q22" s="85"/>
      <c r="R22" s="85"/>
      <c r="S22" s="85"/>
      <c r="T22" s="85"/>
      <c r="U22" s="85"/>
      <c r="V22" s="85"/>
      <c r="W22" s="85"/>
    </row>
    <row r="23" spans="2:23" s="89" customFormat="1" ht="31.5" x14ac:dyDescent="0.2">
      <c r="B23" s="266"/>
      <c r="C23" s="260"/>
      <c r="D23" s="260"/>
      <c r="E23" s="263"/>
      <c r="F23" s="160" t="s">
        <v>132</v>
      </c>
      <c r="G23" s="86"/>
      <c r="H23" s="150">
        <v>125000</v>
      </c>
      <c r="I23" s="152">
        <v>0</v>
      </c>
      <c r="J23" s="87">
        <v>0</v>
      </c>
      <c r="K23" s="161">
        <v>2</v>
      </c>
      <c r="L23" s="162">
        <v>0</v>
      </c>
      <c r="M23" s="87">
        <f t="shared" si="0"/>
        <v>0</v>
      </c>
      <c r="N23" s="88">
        <f t="shared" si="1"/>
        <v>0</v>
      </c>
      <c r="O23" s="88">
        <f t="shared" si="2"/>
        <v>250000</v>
      </c>
      <c r="P23" s="88">
        <f t="shared" si="3"/>
        <v>0</v>
      </c>
      <c r="Q23" s="85"/>
      <c r="R23" s="85"/>
      <c r="S23" s="85"/>
      <c r="T23" s="85"/>
      <c r="U23" s="85"/>
      <c r="V23" s="85"/>
      <c r="W23" s="85"/>
    </row>
    <row r="24" spans="2:23" s="89" customFormat="1" ht="63" x14ac:dyDescent="0.2">
      <c r="B24" s="266"/>
      <c r="C24" s="260"/>
      <c r="D24" s="260"/>
      <c r="E24" s="263"/>
      <c r="F24" s="160" t="s">
        <v>151</v>
      </c>
      <c r="G24" s="86"/>
      <c r="H24" s="150">
        <v>536</v>
      </c>
      <c r="I24" s="152">
        <v>0</v>
      </c>
      <c r="J24" s="87">
        <v>0</v>
      </c>
      <c r="K24" s="161">
        <v>1000</v>
      </c>
      <c r="L24" s="162">
        <v>0</v>
      </c>
      <c r="M24" s="87">
        <f t="shared" si="0"/>
        <v>0</v>
      </c>
      <c r="N24" s="88">
        <f t="shared" si="1"/>
        <v>0</v>
      </c>
      <c r="O24" s="88">
        <f t="shared" si="2"/>
        <v>536000</v>
      </c>
      <c r="P24" s="88">
        <f t="shared" si="3"/>
        <v>0</v>
      </c>
      <c r="Q24" s="85"/>
      <c r="R24" s="85"/>
      <c r="S24" s="85"/>
      <c r="T24" s="85"/>
      <c r="U24" s="85"/>
      <c r="V24" s="85"/>
      <c r="W24" s="85"/>
    </row>
    <row r="25" spans="2:23" s="89" customFormat="1" ht="31.5" x14ac:dyDescent="0.2">
      <c r="B25" s="266"/>
      <c r="C25" s="260"/>
      <c r="D25" s="260"/>
      <c r="E25" s="263"/>
      <c r="F25" s="160" t="s">
        <v>134</v>
      </c>
      <c r="G25" s="86"/>
      <c r="H25" s="150">
        <v>900000</v>
      </c>
      <c r="I25" s="152">
        <v>0</v>
      </c>
      <c r="J25" s="87">
        <v>0</v>
      </c>
      <c r="K25" s="161">
        <v>2</v>
      </c>
      <c r="L25" s="162">
        <v>0</v>
      </c>
      <c r="M25" s="87">
        <f t="shared" ref="M25:M31" si="4">+H25*I25</f>
        <v>0</v>
      </c>
      <c r="N25" s="88">
        <f t="shared" ref="N25:N31" si="5">+J25*H25</f>
        <v>0</v>
      </c>
      <c r="O25" s="88">
        <f t="shared" ref="O25:O31" si="6">+H25*K25</f>
        <v>1800000</v>
      </c>
      <c r="P25" s="88">
        <f t="shared" ref="P25:P31" si="7">+H25*L25</f>
        <v>0</v>
      </c>
      <c r="Q25" s="85"/>
      <c r="R25" s="85"/>
      <c r="S25" s="85"/>
      <c r="T25" s="85"/>
      <c r="U25" s="85"/>
      <c r="V25" s="85"/>
      <c r="W25" s="85"/>
    </row>
    <row r="26" spans="2:23" s="89" customFormat="1" ht="47.25" x14ac:dyDescent="0.2">
      <c r="B26" s="266"/>
      <c r="C26" s="260"/>
      <c r="D26" s="260"/>
      <c r="E26" s="263"/>
      <c r="F26" s="160" t="s">
        <v>146</v>
      </c>
      <c r="G26" s="86"/>
      <c r="H26" s="150">
        <v>80000</v>
      </c>
      <c r="I26" s="152">
        <v>0</v>
      </c>
      <c r="J26" s="87">
        <v>0</v>
      </c>
      <c r="K26" s="161">
        <v>12</v>
      </c>
      <c r="L26" s="162">
        <v>0</v>
      </c>
      <c r="M26" s="87">
        <f t="shared" si="4"/>
        <v>0</v>
      </c>
      <c r="N26" s="88">
        <f t="shared" si="5"/>
        <v>0</v>
      </c>
      <c r="O26" s="88">
        <f t="shared" si="6"/>
        <v>960000</v>
      </c>
      <c r="P26" s="88">
        <f t="shared" si="7"/>
        <v>0</v>
      </c>
      <c r="Q26" s="85"/>
      <c r="R26" s="85"/>
      <c r="S26" s="85"/>
      <c r="T26" s="85"/>
      <c r="U26" s="85"/>
      <c r="V26" s="85"/>
      <c r="W26" s="85"/>
    </row>
    <row r="27" spans="2:23" s="89" customFormat="1" ht="47.25" x14ac:dyDescent="0.2">
      <c r="B27" s="266"/>
      <c r="C27" s="260"/>
      <c r="D27" s="260"/>
      <c r="E27" s="263"/>
      <c r="F27" s="160" t="s">
        <v>152</v>
      </c>
      <c r="G27" s="86"/>
      <c r="H27" s="150">
        <v>9800</v>
      </c>
      <c r="I27" s="152">
        <v>0</v>
      </c>
      <c r="J27" s="87">
        <v>0</v>
      </c>
      <c r="K27" s="161">
        <v>159</v>
      </c>
      <c r="L27" s="162">
        <v>0</v>
      </c>
      <c r="M27" s="87">
        <f t="shared" si="4"/>
        <v>0</v>
      </c>
      <c r="N27" s="88">
        <f t="shared" si="5"/>
        <v>0</v>
      </c>
      <c r="O27" s="88">
        <f t="shared" si="6"/>
        <v>1558200</v>
      </c>
      <c r="P27" s="88">
        <f t="shared" si="7"/>
        <v>0</v>
      </c>
      <c r="Q27" s="85"/>
      <c r="R27" s="85"/>
      <c r="S27" s="85"/>
      <c r="T27" s="85"/>
      <c r="U27" s="85"/>
      <c r="V27" s="85"/>
      <c r="W27" s="85"/>
    </row>
    <row r="28" spans="2:23" s="89" customFormat="1" ht="31.5" x14ac:dyDescent="0.2">
      <c r="B28" s="266"/>
      <c r="C28" s="260"/>
      <c r="D28" s="260"/>
      <c r="E28" s="263"/>
      <c r="F28" s="160" t="s">
        <v>153</v>
      </c>
      <c r="G28" s="86"/>
      <c r="H28" s="150">
        <v>2350000</v>
      </c>
      <c r="I28" s="152">
        <v>0</v>
      </c>
      <c r="J28" s="87">
        <v>0</v>
      </c>
      <c r="K28" s="161">
        <v>1</v>
      </c>
      <c r="L28" s="162">
        <v>0</v>
      </c>
      <c r="M28" s="87">
        <f t="shared" si="4"/>
        <v>0</v>
      </c>
      <c r="N28" s="88">
        <f t="shared" si="5"/>
        <v>0</v>
      </c>
      <c r="O28" s="88">
        <f t="shared" si="6"/>
        <v>2350000</v>
      </c>
      <c r="P28" s="88">
        <f t="shared" si="7"/>
        <v>0</v>
      </c>
      <c r="Q28" s="85"/>
      <c r="R28" s="85"/>
      <c r="S28" s="85"/>
      <c r="T28" s="85"/>
      <c r="U28" s="85"/>
      <c r="V28" s="85"/>
      <c r="W28" s="85"/>
    </row>
    <row r="29" spans="2:23" s="89" customFormat="1" ht="31.5" x14ac:dyDescent="0.2">
      <c r="B29" s="267"/>
      <c r="C29" s="261"/>
      <c r="D29" s="261"/>
      <c r="E29" s="264"/>
      <c r="F29" s="160" t="s">
        <v>136</v>
      </c>
      <c r="G29" s="86"/>
      <c r="H29" s="150">
        <v>2700000</v>
      </c>
      <c r="I29" s="152">
        <v>0</v>
      </c>
      <c r="J29" s="87">
        <v>0</v>
      </c>
      <c r="K29" s="161">
        <v>1</v>
      </c>
      <c r="L29" s="162">
        <v>0</v>
      </c>
      <c r="M29" s="87">
        <f t="shared" si="4"/>
        <v>0</v>
      </c>
      <c r="N29" s="88">
        <f t="shared" si="5"/>
        <v>0</v>
      </c>
      <c r="O29" s="88">
        <f t="shared" si="6"/>
        <v>2700000</v>
      </c>
      <c r="P29" s="88">
        <f t="shared" si="7"/>
        <v>0</v>
      </c>
      <c r="Q29" s="85"/>
      <c r="R29" s="85"/>
      <c r="S29" s="85"/>
      <c r="T29" s="85"/>
      <c r="U29" s="85"/>
      <c r="V29" s="85"/>
      <c r="W29" s="85"/>
    </row>
    <row r="30" spans="2:23" s="89" customFormat="1" ht="31.5" x14ac:dyDescent="0.2">
      <c r="B30" s="265" t="s">
        <v>158</v>
      </c>
      <c r="C30" s="259"/>
      <c r="D30" s="259"/>
      <c r="E30" s="268"/>
      <c r="F30" s="160" t="s">
        <v>132</v>
      </c>
      <c r="G30" s="86"/>
      <c r="H30" s="150">
        <v>12000</v>
      </c>
      <c r="I30" s="87">
        <v>0</v>
      </c>
      <c r="J30" s="87">
        <v>0</v>
      </c>
      <c r="K30" s="87">
        <v>0</v>
      </c>
      <c r="L30" s="87">
        <v>1</v>
      </c>
      <c r="M30" s="87">
        <f t="shared" si="4"/>
        <v>0</v>
      </c>
      <c r="N30" s="88">
        <f t="shared" si="5"/>
        <v>0</v>
      </c>
      <c r="O30" s="88">
        <f t="shared" si="6"/>
        <v>0</v>
      </c>
      <c r="P30" s="88">
        <f t="shared" si="7"/>
        <v>12000</v>
      </c>
      <c r="Q30" s="85"/>
      <c r="R30" s="85"/>
      <c r="S30" s="85"/>
      <c r="T30" s="85"/>
      <c r="U30" s="85"/>
      <c r="V30" s="85"/>
      <c r="W30" s="85"/>
    </row>
    <row r="31" spans="2:23" s="89" customFormat="1" ht="31.5" x14ac:dyDescent="0.2">
      <c r="B31" s="266"/>
      <c r="C31" s="260"/>
      <c r="D31" s="260"/>
      <c r="E31" s="269"/>
      <c r="F31" s="160" t="s">
        <v>155</v>
      </c>
      <c r="G31" s="86"/>
      <c r="H31" s="150">
        <v>9800</v>
      </c>
      <c r="I31" s="87">
        <v>0</v>
      </c>
      <c r="J31" s="87">
        <v>0</v>
      </c>
      <c r="K31" s="87">
        <v>0</v>
      </c>
      <c r="L31" s="87">
        <v>50</v>
      </c>
      <c r="M31" s="87">
        <f t="shared" si="4"/>
        <v>0</v>
      </c>
      <c r="N31" s="88">
        <f t="shared" si="5"/>
        <v>0</v>
      </c>
      <c r="O31" s="88">
        <f t="shared" si="6"/>
        <v>0</v>
      </c>
      <c r="P31" s="88">
        <f t="shared" si="7"/>
        <v>490000</v>
      </c>
      <c r="Q31" s="85"/>
      <c r="R31" s="85"/>
      <c r="S31" s="85"/>
      <c r="T31" s="85"/>
      <c r="U31" s="85"/>
      <c r="V31" s="85"/>
      <c r="W31" s="85"/>
    </row>
    <row r="32" spans="2:23" s="89" customFormat="1" ht="31.5" x14ac:dyDescent="0.2">
      <c r="B32" s="266"/>
      <c r="C32" s="260"/>
      <c r="D32" s="260"/>
      <c r="E32" s="269"/>
      <c r="F32" s="160" t="s">
        <v>138</v>
      </c>
      <c r="G32" s="86"/>
      <c r="H32" s="150">
        <v>22400</v>
      </c>
      <c r="I32" s="87">
        <v>0</v>
      </c>
      <c r="J32" s="87">
        <v>0</v>
      </c>
      <c r="K32" s="87">
        <v>0</v>
      </c>
      <c r="L32" s="87">
        <v>70</v>
      </c>
      <c r="M32" s="87">
        <f t="shared" ref="M32:M49" si="8">+H32*I32</f>
        <v>0</v>
      </c>
      <c r="N32" s="88">
        <f t="shared" ref="N32:N49" si="9">+J32*H32</f>
        <v>0</v>
      </c>
      <c r="O32" s="88">
        <f t="shared" ref="O32:O49" si="10">+H32*K32</f>
        <v>0</v>
      </c>
      <c r="P32" s="88">
        <f t="shared" ref="P32:P49" si="11">+H32*L32</f>
        <v>1568000</v>
      </c>
      <c r="Q32" s="85"/>
      <c r="R32" s="85"/>
      <c r="S32" s="85"/>
      <c r="T32" s="85"/>
      <c r="U32" s="85"/>
      <c r="V32" s="85"/>
      <c r="W32" s="85"/>
    </row>
    <row r="33" spans="2:23" s="89" customFormat="1" ht="31.5" x14ac:dyDescent="0.2">
      <c r="B33" s="266"/>
      <c r="C33" s="260"/>
      <c r="D33" s="260"/>
      <c r="E33" s="269"/>
      <c r="F33" s="160" t="s">
        <v>133</v>
      </c>
      <c r="G33" s="86"/>
      <c r="H33" s="150">
        <v>780</v>
      </c>
      <c r="I33" s="87">
        <v>0</v>
      </c>
      <c r="J33" s="87">
        <v>0</v>
      </c>
      <c r="K33" s="87">
        <v>0</v>
      </c>
      <c r="L33" s="87">
        <v>3500</v>
      </c>
      <c r="M33" s="87">
        <f t="shared" si="8"/>
        <v>0</v>
      </c>
      <c r="N33" s="88">
        <f t="shared" si="9"/>
        <v>0</v>
      </c>
      <c r="O33" s="88">
        <f t="shared" si="10"/>
        <v>0</v>
      </c>
      <c r="P33" s="88">
        <f t="shared" si="11"/>
        <v>2730000</v>
      </c>
      <c r="Q33" s="85"/>
      <c r="R33" s="85"/>
      <c r="S33" s="85"/>
      <c r="T33" s="85"/>
      <c r="U33" s="85"/>
      <c r="V33" s="85"/>
      <c r="W33" s="85"/>
    </row>
    <row r="34" spans="2:23" s="89" customFormat="1" ht="31.5" x14ac:dyDescent="0.2">
      <c r="B34" s="267"/>
      <c r="C34" s="261"/>
      <c r="D34" s="261"/>
      <c r="E34" s="270"/>
      <c r="F34" s="160" t="s">
        <v>136</v>
      </c>
      <c r="G34" s="86"/>
      <c r="H34" s="150">
        <v>3200000</v>
      </c>
      <c r="I34" s="87">
        <v>0</v>
      </c>
      <c r="J34" s="87">
        <v>0</v>
      </c>
      <c r="K34" s="87">
        <v>0</v>
      </c>
      <c r="L34" s="87">
        <v>1</v>
      </c>
      <c r="M34" s="87">
        <f t="shared" si="8"/>
        <v>0</v>
      </c>
      <c r="N34" s="88">
        <f t="shared" si="9"/>
        <v>0</v>
      </c>
      <c r="O34" s="88">
        <f t="shared" si="10"/>
        <v>0</v>
      </c>
      <c r="P34" s="88">
        <f t="shared" si="11"/>
        <v>3200000</v>
      </c>
      <c r="Q34" s="85"/>
      <c r="R34" s="85"/>
      <c r="S34" s="85"/>
      <c r="T34" s="85"/>
      <c r="U34" s="85"/>
      <c r="V34" s="85"/>
      <c r="W34" s="85"/>
    </row>
    <row r="35" spans="2:23" s="89" customFormat="1" ht="31.5" x14ac:dyDescent="0.2">
      <c r="B35" s="265" t="s">
        <v>94</v>
      </c>
      <c r="C35" s="259"/>
      <c r="D35" s="259"/>
      <c r="E35" s="262"/>
      <c r="F35" s="160" t="s">
        <v>132</v>
      </c>
      <c r="G35" s="86"/>
      <c r="H35" s="150">
        <v>75000</v>
      </c>
      <c r="I35" s="87">
        <v>3</v>
      </c>
      <c r="J35" s="87">
        <v>0</v>
      </c>
      <c r="K35" s="87">
        <v>0</v>
      </c>
      <c r="L35" s="87">
        <v>0</v>
      </c>
      <c r="M35" s="87">
        <f t="shared" si="8"/>
        <v>225000</v>
      </c>
      <c r="N35" s="88">
        <f t="shared" si="9"/>
        <v>0</v>
      </c>
      <c r="O35" s="88">
        <f t="shared" si="10"/>
        <v>0</v>
      </c>
      <c r="P35" s="88">
        <f t="shared" si="11"/>
        <v>0</v>
      </c>
      <c r="Q35" s="85"/>
      <c r="R35" s="85"/>
      <c r="S35" s="85"/>
      <c r="T35" s="85"/>
      <c r="U35" s="85"/>
      <c r="V35" s="85"/>
      <c r="W35" s="85"/>
    </row>
    <row r="36" spans="2:23" s="89" customFormat="1" x14ac:dyDescent="0.2">
      <c r="B36" s="266"/>
      <c r="C36" s="260"/>
      <c r="D36" s="260"/>
      <c r="E36" s="263"/>
      <c r="F36" s="160" t="s">
        <v>156</v>
      </c>
      <c r="G36" s="86"/>
      <c r="H36" s="150">
        <v>500</v>
      </c>
      <c r="I36" s="87">
        <v>600</v>
      </c>
      <c r="J36" s="87">
        <v>0</v>
      </c>
      <c r="K36" s="87">
        <v>0</v>
      </c>
      <c r="L36" s="87">
        <v>0</v>
      </c>
      <c r="M36" s="87">
        <f t="shared" si="8"/>
        <v>300000</v>
      </c>
      <c r="N36" s="88">
        <f t="shared" si="9"/>
        <v>0</v>
      </c>
      <c r="O36" s="88">
        <f t="shared" si="10"/>
        <v>0</v>
      </c>
      <c r="P36" s="88">
        <f t="shared" si="11"/>
        <v>0</v>
      </c>
      <c r="Q36" s="85"/>
      <c r="R36" s="85"/>
      <c r="S36" s="85"/>
      <c r="T36" s="85"/>
      <c r="U36" s="85"/>
      <c r="V36" s="85"/>
      <c r="W36" s="85"/>
    </row>
    <row r="37" spans="2:23" s="89" customFormat="1" ht="47.25" x14ac:dyDescent="0.2">
      <c r="B37" s="266"/>
      <c r="C37" s="260"/>
      <c r="D37" s="260"/>
      <c r="E37" s="263"/>
      <c r="F37" s="160" t="s">
        <v>141</v>
      </c>
      <c r="G37" s="86"/>
      <c r="H37" s="150">
        <v>15000</v>
      </c>
      <c r="I37" s="87">
        <v>9</v>
      </c>
      <c r="J37" s="87">
        <v>0</v>
      </c>
      <c r="K37" s="87">
        <v>0</v>
      </c>
      <c r="L37" s="87">
        <v>0</v>
      </c>
      <c r="M37" s="87">
        <f t="shared" si="8"/>
        <v>135000</v>
      </c>
      <c r="N37" s="88">
        <f t="shared" si="9"/>
        <v>0</v>
      </c>
      <c r="O37" s="88">
        <f t="shared" si="10"/>
        <v>0</v>
      </c>
      <c r="P37" s="88">
        <f t="shared" si="11"/>
        <v>0</v>
      </c>
      <c r="Q37" s="85"/>
      <c r="R37" s="85"/>
      <c r="S37" s="85"/>
      <c r="T37" s="85"/>
      <c r="U37" s="85"/>
      <c r="V37" s="85"/>
      <c r="W37" s="85"/>
    </row>
    <row r="38" spans="2:23" s="89" customFormat="1" ht="31.5" x14ac:dyDescent="0.2">
      <c r="B38" s="266"/>
      <c r="C38" s="260"/>
      <c r="D38" s="260"/>
      <c r="E38" s="263"/>
      <c r="F38" s="160" t="s">
        <v>134</v>
      </c>
      <c r="G38" s="86"/>
      <c r="H38" s="150">
        <v>400000</v>
      </c>
      <c r="I38" s="87">
        <v>3</v>
      </c>
      <c r="J38" s="87">
        <v>0</v>
      </c>
      <c r="K38" s="87">
        <v>0</v>
      </c>
      <c r="L38" s="87">
        <v>0</v>
      </c>
      <c r="M38" s="87">
        <f t="shared" si="8"/>
        <v>1200000</v>
      </c>
      <c r="N38" s="88">
        <f t="shared" si="9"/>
        <v>0</v>
      </c>
      <c r="O38" s="88">
        <f t="shared" si="10"/>
        <v>0</v>
      </c>
      <c r="P38" s="88">
        <f t="shared" si="11"/>
        <v>0</v>
      </c>
      <c r="Q38" s="85"/>
      <c r="R38" s="85"/>
      <c r="S38" s="85"/>
      <c r="T38" s="85"/>
      <c r="U38" s="85"/>
      <c r="V38" s="85"/>
      <c r="W38" s="85"/>
    </row>
    <row r="39" spans="2:23" s="89" customFormat="1" ht="31.5" x14ac:dyDescent="0.2">
      <c r="B39" s="266"/>
      <c r="C39" s="260"/>
      <c r="D39" s="260"/>
      <c r="E39" s="263"/>
      <c r="F39" s="160" t="s">
        <v>155</v>
      </c>
      <c r="G39" s="86"/>
      <c r="H39" s="150">
        <v>9800</v>
      </c>
      <c r="I39" s="87">
        <v>70</v>
      </c>
      <c r="J39" s="87">
        <v>0</v>
      </c>
      <c r="K39" s="87">
        <v>0</v>
      </c>
      <c r="L39" s="87">
        <v>0</v>
      </c>
      <c r="M39" s="87">
        <f t="shared" si="8"/>
        <v>686000</v>
      </c>
      <c r="N39" s="88">
        <f t="shared" si="9"/>
        <v>0</v>
      </c>
      <c r="O39" s="88">
        <f t="shared" si="10"/>
        <v>0</v>
      </c>
      <c r="P39" s="88">
        <f t="shared" si="11"/>
        <v>0</v>
      </c>
      <c r="Q39" s="85"/>
      <c r="R39" s="85"/>
      <c r="S39" s="85"/>
      <c r="T39" s="85"/>
      <c r="U39" s="85"/>
      <c r="V39" s="85"/>
      <c r="W39" s="85"/>
    </row>
    <row r="40" spans="2:23" s="89" customFormat="1" ht="31.5" x14ac:dyDescent="0.2">
      <c r="B40" s="266"/>
      <c r="C40" s="260"/>
      <c r="D40" s="260"/>
      <c r="E40" s="263"/>
      <c r="F40" s="160" t="s">
        <v>138</v>
      </c>
      <c r="G40" s="86"/>
      <c r="H40" s="150">
        <v>75000</v>
      </c>
      <c r="I40" s="87">
        <v>6</v>
      </c>
      <c r="J40" s="87">
        <v>0</v>
      </c>
      <c r="K40" s="87">
        <v>0</v>
      </c>
      <c r="L40" s="87">
        <v>0</v>
      </c>
      <c r="M40" s="87">
        <f t="shared" si="8"/>
        <v>450000</v>
      </c>
      <c r="N40" s="88">
        <f t="shared" si="9"/>
        <v>0</v>
      </c>
      <c r="O40" s="88">
        <f t="shared" si="10"/>
        <v>0</v>
      </c>
      <c r="P40" s="88">
        <f t="shared" si="11"/>
        <v>0</v>
      </c>
      <c r="Q40" s="85"/>
      <c r="R40" s="85"/>
      <c r="S40" s="85"/>
      <c r="T40" s="85"/>
      <c r="U40" s="85"/>
      <c r="V40" s="85"/>
      <c r="W40" s="85"/>
    </row>
    <row r="41" spans="2:23" s="89" customFormat="1" ht="47.25" x14ac:dyDescent="0.2">
      <c r="B41" s="266"/>
      <c r="C41" s="260"/>
      <c r="D41" s="260"/>
      <c r="E41" s="263"/>
      <c r="F41" s="160" t="s">
        <v>157</v>
      </c>
      <c r="G41" s="86"/>
      <c r="H41" s="150">
        <v>1700000</v>
      </c>
      <c r="I41" s="87">
        <v>1</v>
      </c>
      <c r="J41" s="87">
        <v>0</v>
      </c>
      <c r="K41" s="87">
        <v>0</v>
      </c>
      <c r="L41" s="87">
        <v>0</v>
      </c>
      <c r="M41" s="87">
        <f t="shared" si="8"/>
        <v>1700000</v>
      </c>
      <c r="N41" s="88">
        <f t="shared" si="9"/>
        <v>0</v>
      </c>
      <c r="O41" s="88">
        <f t="shared" si="10"/>
        <v>0</v>
      </c>
      <c r="P41" s="88">
        <f t="shared" si="11"/>
        <v>0</v>
      </c>
      <c r="Q41" s="85"/>
      <c r="R41" s="85"/>
      <c r="S41" s="85"/>
      <c r="T41" s="85"/>
      <c r="U41" s="85"/>
      <c r="V41" s="85"/>
      <c r="W41" s="85"/>
    </row>
    <row r="42" spans="2:23" s="89" customFormat="1" ht="31.5" x14ac:dyDescent="0.2">
      <c r="B42" s="267"/>
      <c r="C42" s="261"/>
      <c r="D42" s="261"/>
      <c r="E42" s="264"/>
      <c r="F42" s="160" t="s">
        <v>136</v>
      </c>
      <c r="G42" s="86"/>
      <c r="H42" s="150">
        <v>2500000</v>
      </c>
      <c r="I42" s="87">
        <v>1</v>
      </c>
      <c r="J42" s="87">
        <v>0</v>
      </c>
      <c r="K42" s="87">
        <v>0</v>
      </c>
      <c r="L42" s="87">
        <v>0</v>
      </c>
      <c r="M42" s="87">
        <f t="shared" si="8"/>
        <v>2500000</v>
      </c>
      <c r="N42" s="88">
        <f t="shared" si="9"/>
        <v>0</v>
      </c>
      <c r="O42" s="88">
        <f t="shared" si="10"/>
        <v>0</v>
      </c>
      <c r="P42" s="88">
        <f t="shared" si="11"/>
        <v>0</v>
      </c>
      <c r="Q42" s="85"/>
      <c r="R42" s="85"/>
      <c r="S42" s="85"/>
      <c r="T42" s="85"/>
      <c r="U42" s="85"/>
      <c r="V42" s="85"/>
      <c r="W42" s="85"/>
    </row>
    <row r="43" spans="2:23" s="89" customFormat="1" ht="31.5" x14ac:dyDescent="0.2">
      <c r="B43" s="265" t="s">
        <v>159</v>
      </c>
      <c r="C43" s="259"/>
      <c r="D43" s="259"/>
      <c r="E43" s="268"/>
      <c r="F43" s="160" t="s">
        <v>132</v>
      </c>
      <c r="G43" s="86"/>
      <c r="H43" s="150">
        <v>75000</v>
      </c>
      <c r="I43" s="152">
        <v>0</v>
      </c>
      <c r="J43" s="152">
        <v>0</v>
      </c>
      <c r="K43" s="87">
        <v>1</v>
      </c>
      <c r="L43" s="87">
        <v>0</v>
      </c>
      <c r="M43" s="87">
        <f t="shared" si="8"/>
        <v>0</v>
      </c>
      <c r="N43" s="88">
        <f t="shared" si="9"/>
        <v>0</v>
      </c>
      <c r="O43" s="88">
        <f t="shared" si="10"/>
        <v>75000</v>
      </c>
      <c r="P43" s="88">
        <f t="shared" si="11"/>
        <v>0</v>
      </c>
      <c r="Q43" s="85"/>
      <c r="R43" s="85"/>
      <c r="S43" s="85"/>
      <c r="T43" s="85"/>
      <c r="U43" s="85"/>
      <c r="V43" s="85"/>
      <c r="W43" s="85"/>
    </row>
    <row r="44" spans="2:23" s="89" customFormat="1" ht="31.5" x14ac:dyDescent="0.2">
      <c r="B44" s="266"/>
      <c r="C44" s="260"/>
      <c r="D44" s="260"/>
      <c r="E44" s="269"/>
      <c r="F44" s="160" t="s">
        <v>155</v>
      </c>
      <c r="G44" s="86"/>
      <c r="H44" s="150">
        <v>9800</v>
      </c>
      <c r="I44" s="152">
        <v>0</v>
      </c>
      <c r="J44" s="152">
        <v>0</v>
      </c>
      <c r="K44" s="87">
        <v>50</v>
      </c>
      <c r="L44" s="87">
        <v>0</v>
      </c>
      <c r="M44" s="87">
        <f t="shared" si="8"/>
        <v>0</v>
      </c>
      <c r="N44" s="88">
        <f t="shared" si="9"/>
        <v>0</v>
      </c>
      <c r="O44" s="88">
        <f t="shared" si="10"/>
        <v>490000</v>
      </c>
      <c r="P44" s="88">
        <f t="shared" si="11"/>
        <v>0</v>
      </c>
      <c r="Q44" s="85"/>
      <c r="R44" s="85"/>
      <c r="S44" s="85"/>
      <c r="T44" s="85"/>
      <c r="U44" s="85"/>
      <c r="V44" s="85"/>
      <c r="W44" s="85"/>
    </row>
    <row r="45" spans="2:23" s="89" customFormat="1" ht="31.5" x14ac:dyDescent="0.2">
      <c r="B45" s="266"/>
      <c r="C45" s="260"/>
      <c r="D45" s="260"/>
      <c r="E45" s="269"/>
      <c r="F45" s="160" t="s">
        <v>138</v>
      </c>
      <c r="G45" s="86"/>
      <c r="H45" s="150">
        <v>75000</v>
      </c>
      <c r="I45" s="152">
        <v>0</v>
      </c>
      <c r="J45" s="152">
        <v>0</v>
      </c>
      <c r="K45" s="87">
        <v>70</v>
      </c>
      <c r="L45" s="87">
        <v>0</v>
      </c>
      <c r="M45" s="87">
        <f t="shared" ref="M45:M47" si="12">+H45*I45</f>
        <v>0</v>
      </c>
      <c r="N45" s="88">
        <f t="shared" ref="N45:N47" si="13">+J45*H45</f>
        <v>0</v>
      </c>
      <c r="O45" s="88">
        <f t="shared" ref="O45:O47" si="14">+H45*K45</f>
        <v>5250000</v>
      </c>
      <c r="P45" s="88">
        <f t="shared" ref="P45:P47" si="15">+H45*L45</f>
        <v>0</v>
      </c>
      <c r="Q45" s="85"/>
      <c r="R45" s="85"/>
      <c r="S45" s="85"/>
      <c r="T45" s="85"/>
      <c r="U45" s="85"/>
      <c r="V45" s="85"/>
      <c r="W45" s="85"/>
    </row>
    <row r="46" spans="2:23" s="89" customFormat="1" ht="31.5" x14ac:dyDescent="0.2">
      <c r="B46" s="266"/>
      <c r="C46" s="260"/>
      <c r="D46" s="260"/>
      <c r="E46" s="269"/>
      <c r="F46" s="160" t="s">
        <v>133</v>
      </c>
      <c r="G46" s="86"/>
      <c r="H46" s="150">
        <v>1000</v>
      </c>
      <c r="I46" s="152">
        <v>0</v>
      </c>
      <c r="J46" s="152">
        <v>0</v>
      </c>
      <c r="K46" s="87">
        <v>3500</v>
      </c>
      <c r="L46" s="87">
        <v>0</v>
      </c>
      <c r="M46" s="87">
        <f t="shared" si="12"/>
        <v>0</v>
      </c>
      <c r="N46" s="88">
        <f t="shared" si="13"/>
        <v>0</v>
      </c>
      <c r="O46" s="88">
        <f t="shared" si="14"/>
        <v>3500000</v>
      </c>
      <c r="P46" s="88">
        <f t="shared" si="15"/>
        <v>0</v>
      </c>
      <c r="Q46" s="85"/>
      <c r="R46" s="85"/>
      <c r="S46" s="85"/>
      <c r="T46" s="85"/>
      <c r="U46" s="85"/>
      <c r="V46" s="85"/>
      <c r="W46" s="85"/>
    </row>
    <row r="47" spans="2:23" s="89" customFormat="1" ht="31.5" x14ac:dyDescent="0.2">
      <c r="B47" s="267"/>
      <c r="C47" s="261"/>
      <c r="D47" s="261"/>
      <c r="E47" s="270"/>
      <c r="F47" s="160" t="s">
        <v>136</v>
      </c>
      <c r="G47" s="86"/>
      <c r="H47" s="150">
        <v>3500000</v>
      </c>
      <c r="I47" s="152">
        <v>0</v>
      </c>
      <c r="J47" s="152">
        <v>0</v>
      </c>
      <c r="K47" s="87">
        <v>1</v>
      </c>
      <c r="L47" s="87">
        <v>0</v>
      </c>
      <c r="M47" s="87">
        <f t="shared" si="12"/>
        <v>0</v>
      </c>
      <c r="N47" s="88">
        <f t="shared" si="13"/>
        <v>0</v>
      </c>
      <c r="O47" s="88">
        <f t="shared" si="14"/>
        <v>3500000</v>
      </c>
      <c r="P47" s="88">
        <f t="shared" si="15"/>
        <v>0</v>
      </c>
      <c r="Q47" s="85"/>
      <c r="R47" s="85"/>
      <c r="S47" s="85"/>
      <c r="T47" s="85"/>
      <c r="U47" s="85"/>
      <c r="V47" s="85"/>
      <c r="W47" s="85"/>
    </row>
    <row r="48" spans="2:23" s="89" customFormat="1" ht="31.5" x14ac:dyDescent="0.2">
      <c r="B48" s="266" t="s">
        <v>224</v>
      </c>
      <c r="C48" s="260"/>
      <c r="D48" s="260"/>
      <c r="E48" s="275"/>
      <c r="F48" s="160" t="s">
        <v>161</v>
      </c>
      <c r="G48" s="86"/>
      <c r="H48" s="152">
        <v>9800</v>
      </c>
      <c r="I48" s="152">
        <v>50</v>
      </c>
      <c r="J48" s="87">
        <v>0</v>
      </c>
      <c r="K48" s="87">
        <v>0</v>
      </c>
      <c r="L48" s="87">
        <v>0</v>
      </c>
      <c r="M48" s="87">
        <f t="shared" si="8"/>
        <v>490000</v>
      </c>
      <c r="N48" s="88">
        <f t="shared" si="9"/>
        <v>0</v>
      </c>
      <c r="O48" s="88">
        <f t="shared" si="10"/>
        <v>0</v>
      </c>
      <c r="P48" s="88">
        <f t="shared" si="11"/>
        <v>0</v>
      </c>
      <c r="Q48" s="85"/>
      <c r="R48" s="85"/>
      <c r="S48" s="85"/>
      <c r="T48" s="85"/>
      <c r="U48" s="85"/>
      <c r="V48" s="85"/>
      <c r="W48" s="85"/>
    </row>
    <row r="49" spans="2:23" s="89" customFormat="1" ht="31.5" x14ac:dyDescent="0.2">
      <c r="B49" s="266"/>
      <c r="C49" s="260"/>
      <c r="D49" s="260"/>
      <c r="E49" s="275"/>
      <c r="F49" s="160" t="s">
        <v>138</v>
      </c>
      <c r="G49" s="86"/>
      <c r="H49" s="152">
        <v>75000</v>
      </c>
      <c r="I49" s="152">
        <v>6</v>
      </c>
      <c r="J49" s="87">
        <v>0</v>
      </c>
      <c r="K49" s="87">
        <v>0</v>
      </c>
      <c r="L49" s="87">
        <v>0</v>
      </c>
      <c r="M49" s="87">
        <f t="shared" si="8"/>
        <v>450000</v>
      </c>
      <c r="N49" s="88">
        <f t="shared" si="9"/>
        <v>0</v>
      </c>
      <c r="O49" s="88">
        <f t="shared" si="10"/>
        <v>0</v>
      </c>
      <c r="P49" s="88">
        <f t="shared" si="11"/>
        <v>0</v>
      </c>
      <c r="Q49" s="85"/>
      <c r="R49" s="85"/>
      <c r="S49" s="85"/>
      <c r="T49" s="85"/>
      <c r="U49" s="85"/>
      <c r="V49" s="85"/>
      <c r="W49" s="85"/>
    </row>
    <row r="50" spans="2:23" s="89" customFormat="1" ht="31.5" x14ac:dyDescent="0.2">
      <c r="B50" s="267"/>
      <c r="C50" s="261"/>
      <c r="D50" s="261"/>
      <c r="E50" s="276"/>
      <c r="F50" s="163" t="s">
        <v>160</v>
      </c>
      <c r="G50" s="86"/>
      <c r="H50" s="152">
        <v>1000000</v>
      </c>
      <c r="I50" s="152">
        <v>1</v>
      </c>
      <c r="J50" s="87">
        <v>0</v>
      </c>
      <c r="K50" s="87">
        <v>0</v>
      </c>
      <c r="L50" s="87">
        <v>0</v>
      </c>
      <c r="M50" s="87">
        <f t="shared" ref="M50:M57" si="16">+H50*I50</f>
        <v>1000000</v>
      </c>
      <c r="N50" s="88">
        <f t="shared" ref="N50:N57" si="17">+J50*H50</f>
        <v>0</v>
      </c>
      <c r="O50" s="88">
        <f t="shared" ref="O50:O57" si="18">+H50*K50</f>
        <v>0</v>
      </c>
      <c r="P50" s="88">
        <f t="shared" ref="P50:P57" si="19">+H50*L50</f>
        <v>0</v>
      </c>
      <c r="Q50" s="85"/>
      <c r="R50" s="85"/>
      <c r="S50" s="85"/>
      <c r="T50" s="85"/>
      <c r="U50" s="85"/>
      <c r="V50" s="85"/>
      <c r="W50" s="85"/>
    </row>
    <row r="51" spans="2:23" s="89" customFormat="1" ht="37.5" customHeight="1" x14ac:dyDescent="0.2">
      <c r="B51" s="266" t="s">
        <v>223</v>
      </c>
      <c r="C51" s="260"/>
      <c r="D51" s="273"/>
      <c r="E51" s="271"/>
      <c r="F51" s="163" t="s">
        <v>162</v>
      </c>
      <c r="G51" s="86"/>
      <c r="H51" s="152">
        <v>1800</v>
      </c>
      <c r="I51" s="152">
        <v>0</v>
      </c>
      <c r="J51" s="87">
        <v>200</v>
      </c>
      <c r="K51" s="87">
        <v>0</v>
      </c>
      <c r="L51" s="87">
        <v>0</v>
      </c>
      <c r="M51" s="87">
        <f t="shared" si="16"/>
        <v>0</v>
      </c>
      <c r="N51" s="88">
        <f t="shared" si="17"/>
        <v>360000</v>
      </c>
      <c r="O51" s="88">
        <f t="shared" si="18"/>
        <v>0</v>
      </c>
      <c r="P51" s="88">
        <f t="shared" si="19"/>
        <v>0</v>
      </c>
      <c r="Q51" s="85"/>
      <c r="R51" s="85"/>
      <c r="S51" s="85"/>
      <c r="T51" s="85"/>
      <c r="U51" s="85"/>
      <c r="V51" s="85"/>
      <c r="W51" s="85"/>
    </row>
    <row r="52" spans="2:23" s="89" customFormat="1" ht="15" customHeight="1" x14ac:dyDescent="0.2">
      <c r="B52" s="266"/>
      <c r="C52" s="260"/>
      <c r="D52" s="273"/>
      <c r="E52" s="271"/>
      <c r="F52" s="163" t="s">
        <v>163</v>
      </c>
      <c r="G52" s="86"/>
      <c r="H52" s="152">
        <v>20000</v>
      </c>
      <c r="I52" s="152">
        <v>0</v>
      </c>
      <c r="J52" s="87">
        <v>5</v>
      </c>
      <c r="K52" s="87">
        <v>0</v>
      </c>
      <c r="L52" s="87">
        <v>0</v>
      </c>
      <c r="M52" s="87">
        <f t="shared" si="16"/>
        <v>0</v>
      </c>
      <c r="N52" s="88">
        <f t="shared" si="17"/>
        <v>100000</v>
      </c>
      <c r="O52" s="88">
        <f t="shared" si="18"/>
        <v>0</v>
      </c>
      <c r="P52" s="88">
        <f t="shared" si="19"/>
        <v>0</v>
      </c>
      <c r="Q52" s="85"/>
      <c r="R52" s="85"/>
      <c r="S52" s="85"/>
      <c r="T52" s="85"/>
      <c r="U52" s="85"/>
      <c r="V52" s="85"/>
      <c r="W52" s="85"/>
    </row>
    <row r="53" spans="2:23" s="89" customFormat="1" ht="15" customHeight="1" x14ac:dyDescent="0.2">
      <c r="B53" s="266"/>
      <c r="C53" s="260"/>
      <c r="D53" s="273"/>
      <c r="E53" s="271"/>
      <c r="F53" s="163" t="s">
        <v>166</v>
      </c>
      <c r="G53" s="86"/>
      <c r="H53" s="152">
        <v>700</v>
      </c>
      <c r="I53" s="152">
        <v>0</v>
      </c>
      <c r="J53" s="87">
        <v>972</v>
      </c>
      <c r="K53" s="87">
        <v>0</v>
      </c>
      <c r="L53" s="87">
        <v>0</v>
      </c>
      <c r="M53" s="87">
        <f t="shared" si="16"/>
        <v>0</v>
      </c>
      <c r="N53" s="88">
        <f t="shared" si="17"/>
        <v>680400</v>
      </c>
      <c r="O53" s="88">
        <f t="shared" si="18"/>
        <v>0</v>
      </c>
      <c r="P53" s="88">
        <f t="shared" si="19"/>
        <v>0</v>
      </c>
      <c r="Q53" s="85"/>
      <c r="R53" s="85"/>
      <c r="S53" s="85"/>
      <c r="T53" s="85"/>
      <c r="U53" s="85"/>
      <c r="V53" s="85"/>
      <c r="W53" s="85"/>
    </row>
    <row r="54" spans="2:23" s="89" customFormat="1" ht="38.25" customHeight="1" x14ac:dyDescent="0.2">
      <c r="B54" s="266"/>
      <c r="C54" s="260"/>
      <c r="D54" s="273"/>
      <c r="E54" s="271"/>
      <c r="F54" s="163" t="s">
        <v>161</v>
      </c>
      <c r="G54" s="86"/>
      <c r="H54" s="152">
        <v>9800</v>
      </c>
      <c r="I54" s="152">
        <v>0</v>
      </c>
      <c r="J54" s="87">
        <v>50</v>
      </c>
      <c r="K54" s="87">
        <v>0</v>
      </c>
      <c r="L54" s="87">
        <v>0</v>
      </c>
      <c r="M54" s="87">
        <f t="shared" si="16"/>
        <v>0</v>
      </c>
      <c r="N54" s="88">
        <f t="shared" si="17"/>
        <v>490000</v>
      </c>
      <c r="O54" s="88">
        <f t="shared" si="18"/>
        <v>0</v>
      </c>
      <c r="P54" s="88">
        <f t="shared" si="19"/>
        <v>0</v>
      </c>
      <c r="Q54" s="85"/>
      <c r="R54" s="85"/>
      <c r="S54" s="85"/>
      <c r="T54" s="85"/>
      <c r="U54" s="85"/>
      <c r="V54" s="85"/>
      <c r="W54" s="85"/>
    </row>
    <row r="55" spans="2:23" s="89" customFormat="1" ht="31.5" x14ac:dyDescent="0.2">
      <c r="B55" s="266"/>
      <c r="C55" s="260"/>
      <c r="D55" s="273"/>
      <c r="E55" s="271"/>
      <c r="F55" s="163" t="s">
        <v>160</v>
      </c>
      <c r="G55" s="86"/>
      <c r="H55" s="152">
        <v>1000000</v>
      </c>
      <c r="I55" s="152">
        <v>0</v>
      </c>
      <c r="J55" s="87">
        <v>1</v>
      </c>
      <c r="K55" s="87">
        <v>0</v>
      </c>
      <c r="L55" s="87">
        <v>0</v>
      </c>
      <c r="M55" s="87">
        <f t="shared" si="16"/>
        <v>0</v>
      </c>
      <c r="N55" s="88">
        <f t="shared" si="17"/>
        <v>1000000</v>
      </c>
      <c r="O55" s="88">
        <f t="shared" si="18"/>
        <v>0</v>
      </c>
      <c r="P55" s="88">
        <f t="shared" si="19"/>
        <v>0</v>
      </c>
      <c r="Q55" s="85"/>
      <c r="R55" s="85"/>
      <c r="S55" s="85"/>
      <c r="T55" s="85"/>
      <c r="U55" s="85"/>
      <c r="V55" s="85"/>
      <c r="W55" s="85"/>
    </row>
    <row r="56" spans="2:23" s="89" customFormat="1" ht="34.5" customHeight="1" x14ac:dyDescent="0.2">
      <c r="B56" s="266"/>
      <c r="C56" s="260"/>
      <c r="D56" s="273"/>
      <c r="E56" s="271"/>
      <c r="F56" s="163" t="s">
        <v>138</v>
      </c>
      <c r="G56" s="86"/>
      <c r="H56" s="152">
        <v>75000</v>
      </c>
      <c r="I56" s="152">
        <v>0</v>
      </c>
      <c r="J56" s="87">
        <v>6</v>
      </c>
      <c r="K56" s="87">
        <v>0</v>
      </c>
      <c r="L56" s="87">
        <v>0</v>
      </c>
      <c r="M56" s="87">
        <f t="shared" si="16"/>
        <v>0</v>
      </c>
      <c r="N56" s="88">
        <f t="shared" si="17"/>
        <v>450000</v>
      </c>
      <c r="O56" s="88">
        <f t="shared" si="18"/>
        <v>0</v>
      </c>
      <c r="P56" s="88">
        <f t="shared" si="19"/>
        <v>0</v>
      </c>
      <c r="Q56" s="85"/>
      <c r="R56" s="85"/>
      <c r="S56" s="85"/>
      <c r="T56" s="85"/>
      <c r="U56" s="85"/>
      <c r="V56" s="85"/>
      <c r="W56" s="85"/>
    </row>
    <row r="57" spans="2:23" s="89" customFormat="1" ht="31.5" x14ac:dyDescent="0.2">
      <c r="B57" s="267"/>
      <c r="C57" s="261"/>
      <c r="D57" s="274"/>
      <c r="E57" s="272"/>
      <c r="F57" s="163" t="s">
        <v>165</v>
      </c>
      <c r="G57" s="86"/>
      <c r="H57" s="152">
        <v>100</v>
      </c>
      <c r="I57" s="152">
        <v>0</v>
      </c>
      <c r="J57" s="87">
        <v>2440</v>
      </c>
      <c r="K57" s="87">
        <v>0</v>
      </c>
      <c r="L57" s="87">
        <v>0</v>
      </c>
      <c r="M57" s="87">
        <f t="shared" si="16"/>
        <v>0</v>
      </c>
      <c r="N57" s="88">
        <f t="shared" si="17"/>
        <v>244000</v>
      </c>
      <c r="O57" s="88">
        <f t="shared" si="18"/>
        <v>0</v>
      </c>
      <c r="P57" s="88">
        <f t="shared" si="19"/>
        <v>0</v>
      </c>
      <c r="Q57" s="85"/>
      <c r="R57" s="85"/>
      <c r="S57" s="85"/>
      <c r="T57" s="85"/>
      <c r="U57" s="85"/>
      <c r="V57" s="85"/>
      <c r="W57" s="85"/>
    </row>
    <row r="58" spans="2:23" x14ac:dyDescent="0.2">
      <c r="M58" s="137"/>
      <c r="N58" s="136"/>
      <c r="O58" s="136"/>
      <c r="P58" s="136"/>
    </row>
    <row r="61" spans="2:23" x14ac:dyDescent="0.2">
      <c r="O61" s="138"/>
    </row>
  </sheetData>
  <mergeCells count="62">
    <mergeCell ref="E51:E57"/>
    <mergeCell ref="B51:B57"/>
    <mergeCell ref="D51:D57"/>
    <mergeCell ref="C51:C57"/>
    <mergeCell ref="B43:B47"/>
    <mergeCell ref="C43:C47"/>
    <mergeCell ref="D43:D47"/>
    <mergeCell ref="E43:E47"/>
    <mergeCell ref="B48:B50"/>
    <mergeCell ref="E48:E50"/>
    <mergeCell ref="C48:C50"/>
    <mergeCell ref="D48:D50"/>
    <mergeCell ref="B30:B34"/>
    <mergeCell ref="B35:B42"/>
    <mergeCell ref="B22:B29"/>
    <mergeCell ref="E22:E29"/>
    <mergeCell ref="D22:D29"/>
    <mergeCell ref="C22:C29"/>
    <mergeCell ref="E35:E42"/>
    <mergeCell ref="D35:D42"/>
    <mergeCell ref="C35:C42"/>
    <mergeCell ref="E30:E34"/>
    <mergeCell ref="D30:D34"/>
    <mergeCell ref="C30:C34"/>
    <mergeCell ref="B18:B21"/>
    <mergeCell ref="C18:C21"/>
    <mergeCell ref="D18:D21"/>
    <mergeCell ref="E18:E21"/>
    <mergeCell ref="S16:S17"/>
    <mergeCell ref="G16:G17"/>
    <mergeCell ref="H16:H17"/>
    <mergeCell ref="I16:L16"/>
    <mergeCell ref="M16:P16"/>
    <mergeCell ref="T16:T17"/>
    <mergeCell ref="U16:U17"/>
    <mergeCell ref="V16:V17"/>
    <mergeCell ref="W15:W17"/>
    <mergeCell ref="Q15:V15"/>
    <mergeCell ref="Q16:Q17"/>
    <mergeCell ref="R16:R17"/>
    <mergeCell ref="B15:E15"/>
    <mergeCell ref="F15:P15"/>
    <mergeCell ref="B16:B17"/>
    <mergeCell ref="C16:C17"/>
    <mergeCell ref="D16:D17"/>
    <mergeCell ref="E16:E17"/>
    <mergeCell ref="F16:F17"/>
    <mergeCell ref="B12:C12"/>
    <mergeCell ref="D12:E12"/>
    <mergeCell ref="F12:G12"/>
    <mergeCell ref="M12:O12"/>
    <mergeCell ref="P12:V12"/>
    <mergeCell ref="B4:W4"/>
    <mergeCell ref="B5:W5"/>
    <mergeCell ref="B8:G8"/>
    <mergeCell ref="B10:C11"/>
    <mergeCell ref="D10:E11"/>
    <mergeCell ref="F10:G11"/>
    <mergeCell ref="H10:K10"/>
    <mergeCell ref="L10:L11"/>
    <mergeCell ref="M10:O11"/>
    <mergeCell ref="P10:V11"/>
  </mergeCells>
  <pageMargins left="0.7" right="0.7" top="0.75" bottom="0.75" header="0.3" footer="0.3"/>
  <pageSetup paperSize="5" scale="69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400-000000000000}">
          <x14:formula1>
            <xm:f>'C:\Users\karina.molina\Desktop\2022\POA SEDE 2022\[Servicios Generales.xlsx]Hoja3'!#REF!</xm:f>
          </x14:formula1>
          <xm:sqref>G18:G57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W38"/>
  <sheetViews>
    <sheetView topLeftCell="F6" workbookViewId="0">
      <pane ySplit="9" topLeftCell="A27" activePane="bottomLeft" state="frozen"/>
      <selection activeCell="A6" sqref="A6"/>
      <selection pane="bottomLeft" activeCell="N37" sqref="N37"/>
    </sheetView>
  </sheetViews>
  <sheetFormatPr baseColWidth="10" defaultRowHeight="15" x14ac:dyDescent="0.2"/>
  <cols>
    <col min="1" max="1" width="2.7109375" style="78" customWidth="1"/>
    <col min="2" max="2" width="28.28515625" style="78" customWidth="1"/>
    <col min="3" max="3" width="10.42578125" style="78" customWidth="1"/>
    <col min="4" max="4" width="13.85546875" style="78" customWidth="1"/>
    <col min="5" max="5" width="18.5703125" style="78" customWidth="1"/>
    <col min="6" max="6" width="29.7109375" style="78" customWidth="1"/>
    <col min="7" max="7" width="13.5703125" style="78" customWidth="1"/>
    <col min="8" max="8" width="11" style="78" customWidth="1"/>
    <col min="9" max="9" width="9.7109375" style="78" customWidth="1"/>
    <col min="10" max="10" width="8.140625" style="78" customWidth="1"/>
    <col min="11" max="11" width="7.5703125" style="78" customWidth="1"/>
    <col min="12" max="12" width="8.140625" style="78" customWidth="1"/>
    <col min="13" max="13" width="12.5703125" style="78" customWidth="1"/>
    <col min="14" max="14" width="14.28515625" style="78" customWidth="1"/>
    <col min="15" max="15" width="13.140625" style="78" customWidth="1"/>
    <col min="16" max="17" width="11.7109375" style="78" customWidth="1"/>
    <col min="18" max="22" width="3.28515625" style="78" customWidth="1"/>
    <col min="23" max="23" width="14.85546875" style="78" customWidth="1"/>
    <col min="24" max="16384" width="11.42578125" style="78"/>
  </cols>
  <sheetData>
    <row r="2" spans="2:23" ht="62.25" customHeight="1" x14ac:dyDescent="0.2"/>
    <row r="4" spans="2:23" ht="15.75" x14ac:dyDescent="0.2">
      <c r="B4" s="227" t="s">
        <v>44</v>
      </c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</row>
    <row r="5" spans="2:23" ht="15.75" x14ac:dyDescent="0.2"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</row>
    <row r="7" spans="2:23" x14ac:dyDescent="0.2"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</row>
    <row r="8" spans="2:23" x14ac:dyDescent="0.2">
      <c r="B8" s="237"/>
      <c r="C8" s="237"/>
      <c r="D8" s="237"/>
      <c r="E8" s="237"/>
      <c r="F8" s="238"/>
      <c r="G8" s="238"/>
      <c r="H8" s="158"/>
      <c r="I8" s="158"/>
      <c r="J8" s="158"/>
      <c r="K8" s="94"/>
      <c r="L8" s="94"/>
      <c r="M8" s="94"/>
      <c r="N8" s="94"/>
      <c r="O8" s="94"/>
    </row>
    <row r="9" spans="2:23" ht="15.75" thickBot="1" x14ac:dyDescent="0.25"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</row>
    <row r="10" spans="2:23" ht="16.5" customHeight="1" thickTop="1" thickBot="1" x14ac:dyDescent="0.25">
      <c r="B10" s="230" t="s">
        <v>12</v>
      </c>
      <c r="C10" s="231"/>
      <c r="D10" s="234" t="s">
        <v>13</v>
      </c>
      <c r="E10" s="234"/>
      <c r="F10" s="234" t="s">
        <v>14</v>
      </c>
      <c r="G10" s="234"/>
      <c r="H10" s="234" t="s">
        <v>15</v>
      </c>
      <c r="I10" s="234"/>
      <c r="J10" s="234"/>
      <c r="K10" s="234"/>
      <c r="L10" s="234" t="s">
        <v>16</v>
      </c>
      <c r="M10" s="234" t="s">
        <v>17</v>
      </c>
      <c r="N10" s="234"/>
      <c r="O10" s="234"/>
      <c r="P10" s="234" t="s">
        <v>18</v>
      </c>
      <c r="Q10" s="234"/>
      <c r="R10" s="234"/>
      <c r="S10" s="234"/>
      <c r="T10" s="234"/>
      <c r="U10" s="234"/>
      <c r="V10" s="234"/>
    </row>
    <row r="11" spans="2:23" ht="16.5" thickTop="1" thickBot="1" x14ac:dyDescent="0.25">
      <c r="B11" s="232"/>
      <c r="C11" s="233"/>
      <c r="D11" s="234"/>
      <c r="E11" s="234"/>
      <c r="F11" s="234"/>
      <c r="G11" s="234"/>
      <c r="H11" s="143" t="s">
        <v>25</v>
      </c>
      <c r="I11" s="143" t="s">
        <v>26</v>
      </c>
      <c r="J11" s="143" t="s">
        <v>27</v>
      </c>
      <c r="K11" s="143" t="s">
        <v>28</v>
      </c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</row>
    <row r="12" spans="2:23" ht="29.25" customHeight="1" thickTop="1" x14ac:dyDescent="0.2">
      <c r="B12" s="239" t="s">
        <v>66</v>
      </c>
      <c r="C12" s="239"/>
      <c r="D12" s="204" t="s">
        <v>168</v>
      </c>
      <c r="E12" s="206"/>
      <c r="F12" s="204">
        <v>60</v>
      </c>
      <c r="G12" s="206"/>
      <c r="H12" s="145">
        <v>23</v>
      </c>
      <c r="I12" s="95">
        <v>25</v>
      </c>
      <c r="J12" s="93">
        <v>17</v>
      </c>
      <c r="K12" s="93">
        <v>30</v>
      </c>
      <c r="L12" s="157">
        <v>92</v>
      </c>
      <c r="M12" s="222" t="s">
        <v>62</v>
      </c>
      <c r="N12" s="223"/>
      <c r="O12" s="224"/>
      <c r="P12" s="204"/>
      <c r="Q12" s="205"/>
      <c r="R12" s="205"/>
      <c r="S12" s="205"/>
      <c r="T12" s="205"/>
      <c r="U12" s="205"/>
      <c r="V12" s="206"/>
    </row>
    <row r="14" spans="2:23" ht="15.75" thickBot="1" x14ac:dyDescent="0.25"/>
    <row r="15" spans="2:23" s="159" customFormat="1" ht="16.5" thickTop="1" thickBot="1" x14ac:dyDescent="0.25">
      <c r="B15" s="287" t="s">
        <v>45</v>
      </c>
      <c r="C15" s="288"/>
      <c r="D15" s="288"/>
      <c r="E15" s="289"/>
      <c r="F15" s="290" t="s">
        <v>46</v>
      </c>
      <c r="G15" s="291"/>
      <c r="H15" s="291"/>
      <c r="I15" s="291"/>
      <c r="J15" s="291"/>
      <c r="K15" s="291"/>
      <c r="L15" s="291"/>
      <c r="M15" s="291"/>
      <c r="N15" s="291"/>
      <c r="O15" s="291"/>
      <c r="P15" s="292"/>
      <c r="Q15" s="284" t="s">
        <v>47</v>
      </c>
      <c r="R15" s="285"/>
      <c r="S15" s="285"/>
      <c r="T15" s="285"/>
      <c r="U15" s="285"/>
      <c r="V15" s="286"/>
      <c r="W15" s="281" t="s">
        <v>48</v>
      </c>
    </row>
    <row r="16" spans="2:23" s="159" customFormat="1" ht="16.5" customHeight="1" thickTop="1" thickBot="1" x14ac:dyDescent="0.25">
      <c r="B16" s="293" t="s">
        <v>20</v>
      </c>
      <c r="C16" s="295" t="s">
        <v>49</v>
      </c>
      <c r="D16" s="295" t="s">
        <v>22</v>
      </c>
      <c r="E16" s="295" t="s">
        <v>50</v>
      </c>
      <c r="F16" s="295" t="s">
        <v>51</v>
      </c>
      <c r="G16" s="293" t="s">
        <v>52</v>
      </c>
      <c r="H16" s="293" t="s">
        <v>53</v>
      </c>
      <c r="I16" s="297" t="s">
        <v>54</v>
      </c>
      <c r="J16" s="298"/>
      <c r="K16" s="298"/>
      <c r="L16" s="299"/>
      <c r="M16" s="300" t="s">
        <v>55</v>
      </c>
      <c r="N16" s="301"/>
      <c r="O16" s="301"/>
      <c r="P16" s="301"/>
      <c r="Q16" s="279" t="s">
        <v>56</v>
      </c>
      <c r="R16" s="279" t="s">
        <v>57</v>
      </c>
      <c r="S16" s="279" t="s">
        <v>58</v>
      </c>
      <c r="T16" s="279" t="s">
        <v>59</v>
      </c>
      <c r="U16" s="279" t="s">
        <v>60</v>
      </c>
      <c r="V16" s="279" t="s">
        <v>61</v>
      </c>
      <c r="W16" s="282"/>
    </row>
    <row r="17" spans="2:23" s="159" customFormat="1" ht="28.5" customHeight="1" thickTop="1" thickBot="1" x14ac:dyDescent="0.25">
      <c r="B17" s="294"/>
      <c r="C17" s="296"/>
      <c r="D17" s="296"/>
      <c r="E17" s="296"/>
      <c r="F17" s="296"/>
      <c r="G17" s="294"/>
      <c r="H17" s="294"/>
      <c r="I17" s="135" t="s">
        <v>25</v>
      </c>
      <c r="J17" s="135" t="s">
        <v>26</v>
      </c>
      <c r="K17" s="135" t="s">
        <v>27</v>
      </c>
      <c r="L17" s="135" t="s">
        <v>28</v>
      </c>
      <c r="M17" s="135" t="s">
        <v>25</v>
      </c>
      <c r="N17" s="135" t="s">
        <v>26</v>
      </c>
      <c r="O17" s="135" t="s">
        <v>27</v>
      </c>
      <c r="P17" s="135" t="s">
        <v>28</v>
      </c>
      <c r="Q17" s="280"/>
      <c r="R17" s="280"/>
      <c r="S17" s="280"/>
      <c r="T17" s="280"/>
      <c r="U17" s="280"/>
      <c r="V17" s="280"/>
      <c r="W17" s="283"/>
    </row>
    <row r="18" spans="2:23" ht="26.25" thickTop="1" x14ac:dyDescent="0.2">
      <c r="B18" s="302" t="s">
        <v>96</v>
      </c>
      <c r="C18" s="303"/>
      <c r="D18" s="305"/>
      <c r="E18" s="304"/>
      <c r="F18" s="114" t="s">
        <v>141</v>
      </c>
      <c r="G18" s="71"/>
      <c r="H18" s="72">
        <v>15000</v>
      </c>
      <c r="I18" s="72">
        <v>5</v>
      </c>
      <c r="J18" s="18">
        <v>0</v>
      </c>
      <c r="K18" s="72">
        <v>5</v>
      </c>
      <c r="L18" s="68">
        <v>0</v>
      </c>
      <c r="M18" s="18">
        <f t="shared" ref="M18:M20" si="0">+H18*I18</f>
        <v>75000</v>
      </c>
      <c r="N18" s="73">
        <f t="shared" ref="N18:N20" si="1">+J18*H18</f>
        <v>0</v>
      </c>
      <c r="O18" s="73">
        <f t="shared" ref="O18:O20" si="2">+H18*K18</f>
        <v>75000</v>
      </c>
      <c r="P18" s="73">
        <f t="shared" ref="P18:P20" si="3">+H18*L18</f>
        <v>0</v>
      </c>
      <c r="Q18" s="80"/>
      <c r="R18" s="80"/>
      <c r="S18" s="80"/>
      <c r="T18" s="80"/>
      <c r="U18" s="80"/>
      <c r="V18" s="80"/>
      <c r="W18" s="80"/>
    </row>
    <row r="19" spans="2:23" x14ac:dyDescent="0.2">
      <c r="B19" s="302"/>
      <c r="C19" s="303"/>
      <c r="D19" s="305"/>
      <c r="E19" s="304"/>
      <c r="F19" s="114" t="s">
        <v>133</v>
      </c>
      <c r="G19" s="71"/>
      <c r="H19" s="72">
        <v>1800</v>
      </c>
      <c r="I19" s="72">
        <v>250</v>
      </c>
      <c r="J19" s="18">
        <v>0</v>
      </c>
      <c r="K19" s="72">
        <v>250</v>
      </c>
      <c r="L19" s="68">
        <v>0</v>
      </c>
      <c r="M19" s="18">
        <f t="shared" si="0"/>
        <v>450000</v>
      </c>
      <c r="N19" s="73">
        <f t="shared" si="1"/>
        <v>0</v>
      </c>
      <c r="O19" s="73">
        <f t="shared" si="2"/>
        <v>450000</v>
      </c>
      <c r="P19" s="73">
        <f t="shared" si="3"/>
        <v>0</v>
      </c>
      <c r="Q19" s="80"/>
      <c r="R19" s="80"/>
      <c r="S19" s="80"/>
      <c r="T19" s="80"/>
      <c r="U19" s="80"/>
      <c r="V19" s="80"/>
      <c r="W19" s="80"/>
    </row>
    <row r="20" spans="2:23" ht="51.75" customHeight="1" thickBot="1" x14ac:dyDescent="0.25">
      <c r="B20" s="194"/>
      <c r="C20" s="203"/>
      <c r="D20" s="306"/>
      <c r="E20" s="304"/>
      <c r="F20" s="114" t="s">
        <v>136</v>
      </c>
      <c r="G20" s="71"/>
      <c r="H20" s="72">
        <v>125000</v>
      </c>
      <c r="I20" s="106">
        <v>5</v>
      </c>
      <c r="J20" s="18">
        <v>0</v>
      </c>
      <c r="K20" s="72">
        <v>5</v>
      </c>
      <c r="L20" s="68">
        <v>0</v>
      </c>
      <c r="M20" s="18">
        <f t="shared" si="0"/>
        <v>625000</v>
      </c>
      <c r="N20" s="73">
        <f t="shared" si="1"/>
        <v>0</v>
      </c>
      <c r="O20" s="73">
        <f t="shared" si="2"/>
        <v>625000</v>
      </c>
      <c r="P20" s="73">
        <f t="shared" si="3"/>
        <v>0</v>
      </c>
      <c r="Q20" s="80"/>
      <c r="R20" s="80"/>
      <c r="S20" s="80"/>
      <c r="T20" s="80"/>
      <c r="U20" s="80"/>
      <c r="V20" s="80"/>
      <c r="W20" s="80"/>
    </row>
    <row r="21" spans="2:23" ht="15" customHeight="1" x14ac:dyDescent="0.2">
      <c r="B21" s="277" t="s">
        <v>208</v>
      </c>
      <c r="C21" s="80"/>
      <c r="D21" s="80"/>
      <c r="E21" s="82"/>
      <c r="F21" s="113" t="s">
        <v>218</v>
      </c>
      <c r="G21" s="71"/>
      <c r="H21" s="104">
        <v>1350</v>
      </c>
      <c r="I21" s="103">
        <v>122</v>
      </c>
      <c r="J21" s="102">
        <v>0</v>
      </c>
      <c r="K21" s="103">
        <v>122</v>
      </c>
      <c r="L21" s="68">
        <v>0</v>
      </c>
      <c r="M21" s="18">
        <f t="shared" ref="M21:M37" si="4">+H21*I21</f>
        <v>164700</v>
      </c>
      <c r="N21" s="73">
        <f t="shared" ref="N21:N37" si="5">+J21*H21</f>
        <v>0</v>
      </c>
      <c r="O21" s="73">
        <f t="shared" ref="O21:O37" si="6">+H21*K21</f>
        <v>164700</v>
      </c>
      <c r="P21" s="73">
        <f t="shared" ref="P21:P37" si="7">+H21*L21</f>
        <v>0</v>
      </c>
      <c r="Q21" s="80"/>
      <c r="R21" s="80"/>
      <c r="S21" s="80"/>
      <c r="T21" s="80"/>
      <c r="U21" s="80"/>
      <c r="V21" s="80"/>
      <c r="W21" s="80"/>
    </row>
    <row r="22" spans="2:23" x14ac:dyDescent="0.2">
      <c r="B22" s="278"/>
      <c r="C22" s="80"/>
      <c r="D22" s="80"/>
      <c r="E22" s="82"/>
      <c r="F22" s="107" t="s">
        <v>219</v>
      </c>
      <c r="G22" s="71"/>
      <c r="H22" s="105">
        <v>1050</v>
      </c>
      <c r="I22" s="103">
        <v>122</v>
      </c>
      <c r="J22" s="102">
        <v>0</v>
      </c>
      <c r="K22" s="103">
        <v>122</v>
      </c>
      <c r="L22" s="68">
        <v>0</v>
      </c>
      <c r="M22" s="18">
        <f t="shared" si="4"/>
        <v>128100</v>
      </c>
      <c r="N22" s="73">
        <f t="shared" si="5"/>
        <v>0</v>
      </c>
      <c r="O22" s="73">
        <f t="shared" si="6"/>
        <v>128100</v>
      </c>
      <c r="P22" s="73">
        <f t="shared" si="7"/>
        <v>0</v>
      </c>
      <c r="Q22" s="80"/>
      <c r="R22" s="80"/>
      <c r="S22" s="80"/>
      <c r="T22" s="80"/>
      <c r="U22" s="80"/>
      <c r="V22" s="80"/>
      <c r="W22" s="80"/>
    </row>
    <row r="23" spans="2:23" x14ac:dyDescent="0.2">
      <c r="B23" s="278"/>
      <c r="C23" s="80"/>
      <c r="D23" s="80"/>
      <c r="E23" s="82"/>
      <c r="F23" s="107" t="s">
        <v>209</v>
      </c>
      <c r="G23" s="71"/>
      <c r="H23" s="105">
        <v>1250</v>
      </c>
      <c r="I23" s="103">
        <v>61</v>
      </c>
      <c r="J23" s="102">
        <v>0</v>
      </c>
      <c r="K23" s="103">
        <v>61</v>
      </c>
      <c r="L23" s="68">
        <v>0</v>
      </c>
      <c r="M23" s="18">
        <f t="shared" si="4"/>
        <v>76250</v>
      </c>
      <c r="N23" s="73">
        <f t="shared" si="5"/>
        <v>0</v>
      </c>
      <c r="O23" s="73">
        <f t="shared" si="6"/>
        <v>76250</v>
      </c>
      <c r="P23" s="73">
        <f t="shared" si="7"/>
        <v>0</v>
      </c>
      <c r="Q23" s="80"/>
      <c r="R23" s="80"/>
      <c r="S23" s="80"/>
      <c r="T23" s="80"/>
      <c r="U23" s="80"/>
      <c r="V23" s="80"/>
      <c r="W23" s="80"/>
    </row>
    <row r="24" spans="2:23" x14ac:dyDescent="0.2">
      <c r="B24" s="278"/>
      <c r="C24" s="80"/>
      <c r="D24" s="80"/>
      <c r="E24" s="80"/>
      <c r="F24" s="107" t="s">
        <v>217</v>
      </c>
      <c r="G24" s="71"/>
      <c r="H24" s="105">
        <v>1045</v>
      </c>
      <c r="I24" s="103">
        <v>122</v>
      </c>
      <c r="J24" s="102">
        <v>0</v>
      </c>
      <c r="K24" s="103">
        <v>122</v>
      </c>
      <c r="L24" s="68">
        <v>0</v>
      </c>
      <c r="M24" s="18">
        <f t="shared" si="4"/>
        <v>127490</v>
      </c>
      <c r="N24" s="73">
        <f t="shared" si="5"/>
        <v>0</v>
      </c>
      <c r="O24" s="73">
        <f t="shared" si="6"/>
        <v>127490</v>
      </c>
      <c r="P24" s="73">
        <f t="shared" si="7"/>
        <v>0</v>
      </c>
      <c r="Q24" s="80"/>
      <c r="R24" s="80"/>
      <c r="S24" s="80"/>
      <c r="T24" s="80"/>
      <c r="U24" s="80"/>
      <c r="V24" s="80"/>
      <c r="W24" s="80"/>
    </row>
    <row r="25" spans="2:23" x14ac:dyDescent="0.2">
      <c r="B25" s="278"/>
      <c r="C25" s="80"/>
      <c r="D25" s="80"/>
      <c r="E25" s="80"/>
      <c r="F25" s="107" t="s">
        <v>216</v>
      </c>
      <c r="G25" s="71"/>
      <c r="H25" s="105">
        <v>1950</v>
      </c>
      <c r="I25" s="103">
        <v>61</v>
      </c>
      <c r="J25" s="102">
        <v>0</v>
      </c>
      <c r="K25" s="103">
        <v>61</v>
      </c>
      <c r="L25" s="68">
        <v>0</v>
      </c>
      <c r="M25" s="18">
        <f t="shared" si="4"/>
        <v>118950</v>
      </c>
      <c r="N25" s="73">
        <f t="shared" si="5"/>
        <v>0</v>
      </c>
      <c r="O25" s="73">
        <f t="shared" si="6"/>
        <v>118950</v>
      </c>
      <c r="P25" s="73">
        <f t="shared" si="7"/>
        <v>0</v>
      </c>
      <c r="Q25" s="80"/>
      <c r="R25" s="80"/>
      <c r="S25" s="80"/>
      <c r="T25" s="80"/>
      <c r="U25" s="80"/>
      <c r="V25" s="80"/>
      <c r="W25" s="80"/>
    </row>
    <row r="26" spans="2:23" x14ac:dyDescent="0.2">
      <c r="B26" s="278"/>
      <c r="C26" s="80"/>
      <c r="D26" s="80"/>
      <c r="E26" s="82"/>
      <c r="F26" s="107" t="s">
        <v>216</v>
      </c>
      <c r="G26" s="71"/>
      <c r="H26" s="105">
        <v>1850</v>
      </c>
      <c r="I26" s="103">
        <v>61</v>
      </c>
      <c r="J26" s="102">
        <v>0</v>
      </c>
      <c r="K26" s="103">
        <v>61</v>
      </c>
      <c r="L26" s="68">
        <v>0</v>
      </c>
      <c r="M26" s="18">
        <f t="shared" si="4"/>
        <v>112850</v>
      </c>
      <c r="N26" s="73">
        <f t="shared" si="5"/>
        <v>0</v>
      </c>
      <c r="O26" s="73">
        <f t="shared" si="6"/>
        <v>112850</v>
      </c>
      <c r="P26" s="73">
        <f t="shared" si="7"/>
        <v>0</v>
      </c>
      <c r="Q26" s="80"/>
      <c r="R26" s="80"/>
      <c r="S26" s="80"/>
      <c r="T26" s="80"/>
      <c r="U26" s="80"/>
      <c r="V26" s="80"/>
      <c r="W26" s="80"/>
    </row>
    <row r="27" spans="2:23" x14ac:dyDescent="0.2">
      <c r="B27" s="278"/>
      <c r="C27" s="80"/>
      <c r="D27" s="80"/>
      <c r="E27" s="82"/>
      <c r="F27" s="107" t="s">
        <v>220</v>
      </c>
      <c r="G27" s="71"/>
      <c r="H27" s="105">
        <v>1450</v>
      </c>
      <c r="I27" s="103">
        <v>122</v>
      </c>
      <c r="J27" s="102">
        <v>0</v>
      </c>
      <c r="K27" s="103">
        <v>122</v>
      </c>
      <c r="L27" s="68">
        <v>0</v>
      </c>
      <c r="M27" s="18">
        <f t="shared" si="4"/>
        <v>176900</v>
      </c>
      <c r="N27" s="73">
        <f t="shared" si="5"/>
        <v>0</v>
      </c>
      <c r="O27" s="73">
        <f t="shared" si="6"/>
        <v>176900</v>
      </c>
      <c r="P27" s="73">
        <f t="shared" si="7"/>
        <v>0</v>
      </c>
      <c r="Q27" s="80"/>
      <c r="R27" s="80"/>
      <c r="S27" s="80"/>
      <c r="T27" s="80"/>
      <c r="U27" s="80"/>
      <c r="V27" s="80"/>
      <c r="W27" s="80"/>
    </row>
    <row r="28" spans="2:23" x14ac:dyDescent="0.2">
      <c r="B28" s="278"/>
      <c r="C28" s="80"/>
      <c r="D28" s="80"/>
      <c r="E28" s="82"/>
      <c r="F28" s="107" t="s">
        <v>210</v>
      </c>
      <c r="G28" s="71"/>
      <c r="H28" s="105">
        <v>440</v>
      </c>
      <c r="I28" s="103">
        <v>732</v>
      </c>
      <c r="J28" s="102">
        <v>0</v>
      </c>
      <c r="K28" s="103">
        <v>732</v>
      </c>
      <c r="L28" s="68">
        <v>0</v>
      </c>
      <c r="M28" s="18">
        <f t="shared" si="4"/>
        <v>322080</v>
      </c>
      <c r="N28" s="73">
        <f t="shared" si="5"/>
        <v>0</v>
      </c>
      <c r="O28" s="73">
        <f t="shared" si="6"/>
        <v>322080</v>
      </c>
      <c r="P28" s="73">
        <f t="shared" si="7"/>
        <v>0</v>
      </c>
      <c r="Q28" s="80"/>
      <c r="R28" s="80"/>
      <c r="S28" s="80"/>
      <c r="T28" s="80"/>
      <c r="U28" s="80"/>
      <c r="V28" s="80"/>
      <c r="W28" s="80"/>
    </row>
    <row r="29" spans="2:23" ht="51" x14ac:dyDescent="0.2">
      <c r="B29" s="278"/>
      <c r="C29" s="80"/>
      <c r="D29" s="80"/>
      <c r="E29" s="80"/>
      <c r="F29" s="108" t="s">
        <v>214</v>
      </c>
      <c r="G29" s="71"/>
      <c r="H29" s="105">
        <v>385.59</v>
      </c>
      <c r="I29" s="103">
        <v>225</v>
      </c>
      <c r="J29" s="102">
        <v>0</v>
      </c>
      <c r="K29" s="103">
        <v>225</v>
      </c>
      <c r="L29" s="68">
        <v>0</v>
      </c>
      <c r="M29" s="18">
        <f t="shared" si="4"/>
        <v>86757.75</v>
      </c>
      <c r="N29" s="73">
        <f t="shared" si="5"/>
        <v>0</v>
      </c>
      <c r="O29" s="73">
        <f t="shared" si="6"/>
        <v>86757.75</v>
      </c>
      <c r="P29" s="73">
        <f t="shared" si="7"/>
        <v>0</v>
      </c>
      <c r="Q29" s="80"/>
      <c r="R29" s="80"/>
      <c r="S29" s="80"/>
      <c r="T29" s="80"/>
      <c r="U29" s="80"/>
      <c r="V29" s="80"/>
      <c r="W29" s="80"/>
    </row>
    <row r="30" spans="2:23" ht="51" x14ac:dyDescent="0.2">
      <c r="B30" s="278"/>
      <c r="C30" s="80"/>
      <c r="D30" s="80"/>
      <c r="E30" s="80"/>
      <c r="F30" s="109" t="s">
        <v>215</v>
      </c>
      <c r="G30" s="71"/>
      <c r="H30" s="105">
        <v>385.59</v>
      </c>
      <c r="I30" s="103">
        <v>305</v>
      </c>
      <c r="J30" s="102">
        <v>0</v>
      </c>
      <c r="K30" s="103">
        <v>305</v>
      </c>
      <c r="L30" s="68">
        <v>0</v>
      </c>
      <c r="M30" s="18">
        <f t="shared" si="4"/>
        <v>117604.95</v>
      </c>
      <c r="N30" s="73">
        <f t="shared" si="5"/>
        <v>0</v>
      </c>
      <c r="O30" s="73">
        <f t="shared" si="6"/>
        <v>117604.95</v>
      </c>
      <c r="P30" s="73">
        <f t="shared" si="7"/>
        <v>0</v>
      </c>
      <c r="Q30" s="80"/>
      <c r="R30" s="80"/>
      <c r="S30" s="80"/>
      <c r="T30" s="80"/>
      <c r="U30" s="80"/>
      <c r="V30" s="80"/>
      <c r="W30" s="80"/>
    </row>
    <row r="31" spans="2:23" x14ac:dyDescent="0.2">
      <c r="B31" s="278"/>
      <c r="C31" s="80"/>
      <c r="D31" s="80"/>
      <c r="E31" s="82"/>
      <c r="F31" s="110" t="s">
        <v>211</v>
      </c>
      <c r="G31" s="71"/>
      <c r="H31" s="105">
        <v>490</v>
      </c>
      <c r="I31" s="103">
        <v>55</v>
      </c>
      <c r="J31" s="102">
        <v>0</v>
      </c>
      <c r="K31" s="103">
        <v>55</v>
      </c>
      <c r="L31" s="68">
        <v>0</v>
      </c>
      <c r="M31" s="18">
        <f t="shared" si="4"/>
        <v>26950</v>
      </c>
      <c r="N31" s="73">
        <f t="shared" si="5"/>
        <v>0</v>
      </c>
      <c r="O31" s="73">
        <f t="shared" si="6"/>
        <v>26950</v>
      </c>
      <c r="P31" s="73">
        <f t="shared" si="7"/>
        <v>0</v>
      </c>
      <c r="Q31" s="80"/>
      <c r="R31" s="80"/>
      <c r="S31" s="80"/>
      <c r="T31" s="80"/>
      <c r="U31" s="80"/>
      <c r="V31" s="80"/>
      <c r="W31" s="80"/>
    </row>
    <row r="32" spans="2:23" x14ac:dyDescent="0.2">
      <c r="B32" s="278"/>
      <c r="C32" s="80"/>
      <c r="D32" s="80"/>
      <c r="E32" s="82"/>
      <c r="F32" s="107" t="s">
        <v>212</v>
      </c>
      <c r="G32" s="71"/>
      <c r="H32" s="105">
        <v>185</v>
      </c>
      <c r="I32" s="103">
        <v>1000</v>
      </c>
      <c r="J32" s="102">
        <v>0</v>
      </c>
      <c r="K32" s="103">
        <v>1000</v>
      </c>
      <c r="L32" s="68">
        <v>0</v>
      </c>
      <c r="M32" s="18">
        <f t="shared" si="4"/>
        <v>185000</v>
      </c>
      <c r="N32" s="73">
        <f t="shared" si="5"/>
        <v>0</v>
      </c>
      <c r="O32" s="73">
        <f t="shared" si="6"/>
        <v>185000</v>
      </c>
      <c r="P32" s="73">
        <f t="shared" si="7"/>
        <v>0</v>
      </c>
      <c r="Q32" s="80"/>
      <c r="R32" s="80"/>
      <c r="S32" s="80"/>
      <c r="T32" s="80"/>
      <c r="U32" s="80"/>
      <c r="V32" s="80"/>
      <c r="W32" s="80"/>
    </row>
    <row r="33" spans="2:23" s="123" customFormat="1" x14ac:dyDescent="0.2">
      <c r="B33" s="278"/>
      <c r="C33" s="124"/>
      <c r="D33" s="124"/>
      <c r="E33" s="125"/>
      <c r="F33" s="126" t="s">
        <v>167</v>
      </c>
      <c r="G33" s="127"/>
      <c r="H33" s="128">
        <v>2000</v>
      </c>
      <c r="I33" s="129">
        <v>200</v>
      </c>
      <c r="J33" s="130">
        <v>0</v>
      </c>
      <c r="K33" s="129"/>
      <c r="L33" s="131">
        <v>0</v>
      </c>
      <c r="M33" s="132">
        <f t="shared" si="4"/>
        <v>400000</v>
      </c>
      <c r="N33" s="133">
        <f t="shared" si="5"/>
        <v>0</v>
      </c>
      <c r="O33" s="133"/>
      <c r="P33" s="133">
        <f t="shared" si="7"/>
        <v>0</v>
      </c>
      <c r="Q33" s="124"/>
      <c r="R33" s="124"/>
      <c r="S33" s="124"/>
      <c r="T33" s="124"/>
      <c r="U33" s="124"/>
      <c r="V33" s="124"/>
      <c r="W33" s="124"/>
    </row>
    <row r="34" spans="2:23" s="123" customFormat="1" x14ac:dyDescent="0.2">
      <c r="B34" s="278"/>
      <c r="C34" s="124"/>
      <c r="D34" s="124"/>
      <c r="E34" s="125"/>
      <c r="F34" s="126" t="s">
        <v>222</v>
      </c>
      <c r="G34" s="127"/>
      <c r="H34" s="128">
        <v>300</v>
      </c>
      <c r="I34" s="129">
        <v>4000</v>
      </c>
      <c r="J34" s="130">
        <v>0</v>
      </c>
      <c r="K34" s="129"/>
      <c r="L34" s="131">
        <v>0</v>
      </c>
      <c r="M34" s="132">
        <f t="shared" si="4"/>
        <v>1200000</v>
      </c>
      <c r="N34" s="133">
        <f t="shared" si="5"/>
        <v>0</v>
      </c>
      <c r="O34" s="133"/>
      <c r="P34" s="133">
        <f t="shared" si="7"/>
        <v>0</v>
      </c>
      <c r="Q34" s="124"/>
      <c r="R34" s="124"/>
      <c r="S34" s="124"/>
      <c r="T34" s="124"/>
      <c r="U34" s="124"/>
      <c r="V34" s="124"/>
      <c r="W34" s="124"/>
    </row>
    <row r="35" spans="2:23" ht="78" customHeight="1" x14ac:dyDescent="0.2">
      <c r="B35" s="278"/>
      <c r="C35" s="144"/>
      <c r="D35" s="144"/>
      <c r="E35" s="144"/>
      <c r="F35" s="116" t="s">
        <v>213</v>
      </c>
      <c r="G35" s="117"/>
      <c r="H35" s="115">
        <v>525</v>
      </c>
      <c r="I35" s="118">
        <v>1000</v>
      </c>
      <c r="J35" s="119">
        <v>0</v>
      </c>
      <c r="K35" s="118">
        <v>1000</v>
      </c>
      <c r="L35" s="120">
        <v>0</v>
      </c>
      <c r="M35" s="121">
        <f t="shared" si="4"/>
        <v>525000</v>
      </c>
      <c r="N35" s="122">
        <f t="shared" si="5"/>
        <v>0</v>
      </c>
      <c r="O35" s="122">
        <f t="shared" si="6"/>
        <v>525000</v>
      </c>
      <c r="P35" s="122">
        <f t="shared" si="7"/>
        <v>0</v>
      </c>
      <c r="Q35" s="144"/>
      <c r="R35" s="144"/>
      <c r="S35" s="144"/>
      <c r="T35" s="144"/>
      <c r="U35" s="144"/>
      <c r="V35" s="144"/>
      <c r="W35" s="144"/>
    </row>
    <row r="36" spans="2:23" x14ac:dyDescent="0.2">
      <c r="B36" s="278"/>
      <c r="C36" s="80"/>
      <c r="D36" s="80"/>
      <c r="E36" s="82"/>
      <c r="F36" s="114" t="s">
        <v>169</v>
      </c>
      <c r="G36" s="71"/>
      <c r="H36" s="72">
        <v>36440.68</v>
      </c>
      <c r="I36" s="72">
        <v>60</v>
      </c>
      <c r="J36" s="18">
        <v>0</v>
      </c>
      <c r="K36" s="72">
        <v>50</v>
      </c>
      <c r="L36" s="68">
        <v>0</v>
      </c>
      <c r="M36" s="18">
        <f t="shared" si="4"/>
        <v>2186440.7999999998</v>
      </c>
      <c r="N36" s="73">
        <f t="shared" si="5"/>
        <v>0</v>
      </c>
      <c r="O36" s="73">
        <f t="shared" si="6"/>
        <v>1822034</v>
      </c>
      <c r="P36" s="73">
        <f t="shared" si="7"/>
        <v>0</v>
      </c>
      <c r="Q36" s="80"/>
      <c r="R36" s="80"/>
      <c r="S36" s="80"/>
      <c r="T36" s="80"/>
      <c r="U36" s="80"/>
      <c r="V36" s="80"/>
      <c r="W36" s="80"/>
    </row>
    <row r="37" spans="2:23" x14ac:dyDescent="0.2">
      <c r="B37" s="278"/>
      <c r="C37" s="80"/>
      <c r="D37" s="80"/>
      <c r="E37" s="82"/>
      <c r="F37" s="114" t="s">
        <v>203</v>
      </c>
      <c r="G37" s="71"/>
      <c r="H37" s="72">
        <v>1080</v>
      </c>
      <c r="I37" s="72">
        <v>3500</v>
      </c>
      <c r="J37" s="18">
        <v>1000</v>
      </c>
      <c r="K37" s="72">
        <v>0</v>
      </c>
      <c r="L37" s="68">
        <v>0</v>
      </c>
      <c r="M37" s="18">
        <f t="shared" si="4"/>
        <v>3780000</v>
      </c>
      <c r="N37" s="73">
        <f t="shared" si="5"/>
        <v>1080000</v>
      </c>
      <c r="O37" s="73">
        <f t="shared" si="6"/>
        <v>0</v>
      </c>
      <c r="P37" s="73">
        <f t="shared" si="7"/>
        <v>0</v>
      </c>
      <c r="Q37" s="80"/>
      <c r="R37" s="80"/>
      <c r="S37" s="80"/>
      <c r="T37" s="80"/>
      <c r="U37" s="80"/>
      <c r="V37" s="80"/>
      <c r="W37" s="80"/>
    </row>
    <row r="38" spans="2:23" x14ac:dyDescent="0.2">
      <c r="M38" s="137"/>
      <c r="N38" s="136"/>
      <c r="O38" s="136"/>
      <c r="P38" s="136"/>
      <c r="Q38" s="137"/>
    </row>
  </sheetData>
  <mergeCells count="39">
    <mergeCell ref="B18:B20"/>
    <mergeCell ref="G16:G17"/>
    <mergeCell ref="H16:H17"/>
    <mergeCell ref="C18:C20"/>
    <mergeCell ref="E18:E20"/>
    <mergeCell ref="D18:D20"/>
    <mergeCell ref="B15:E15"/>
    <mergeCell ref="F15:P15"/>
    <mergeCell ref="B16:B17"/>
    <mergeCell ref="C16:C17"/>
    <mergeCell ref="D16:D17"/>
    <mergeCell ref="E16:E17"/>
    <mergeCell ref="F16:F17"/>
    <mergeCell ref="I16:L16"/>
    <mergeCell ref="M16:P16"/>
    <mergeCell ref="V16:V17"/>
    <mergeCell ref="W15:W17"/>
    <mergeCell ref="Q15:V15"/>
    <mergeCell ref="Q16:Q17"/>
    <mergeCell ref="R16:R17"/>
    <mergeCell ref="T16:T17"/>
    <mergeCell ref="U16:U17"/>
    <mergeCell ref="S16:S17"/>
    <mergeCell ref="B21:B37"/>
    <mergeCell ref="B12:C12"/>
    <mergeCell ref="D12:E12"/>
    <mergeCell ref="B4:W4"/>
    <mergeCell ref="B5:W5"/>
    <mergeCell ref="B8:G8"/>
    <mergeCell ref="B10:C11"/>
    <mergeCell ref="D10:E11"/>
    <mergeCell ref="F10:G11"/>
    <mergeCell ref="H10:K10"/>
    <mergeCell ref="L10:L11"/>
    <mergeCell ref="M10:O11"/>
    <mergeCell ref="P10:V11"/>
    <mergeCell ref="F12:G12"/>
    <mergeCell ref="M12:O12"/>
    <mergeCell ref="P12:V12"/>
  </mergeCells>
  <pageMargins left="0.7" right="0.7" top="0.75" bottom="0.75" header="0.3" footer="0.3"/>
  <pageSetup paperSize="5" scale="64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0000000}">
          <x14:formula1>
            <xm:f>'C:\Users\karina.molina\Desktop\2022\POA SEDE 2022\[Servicios Generales.xlsx]Hoja3'!#REF!</xm:f>
          </x14:formula1>
          <xm:sqref>G18:G37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W58"/>
  <sheetViews>
    <sheetView topLeftCell="A9" zoomScale="85" zoomScaleNormal="85" workbookViewId="0">
      <pane ySplit="6" topLeftCell="A15" activePane="bottomLeft" state="frozen"/>
      <selection activeCell="A9" sqref="A9"/>
      <selection pane="bottomLeft" activeCell="G55" sqref="G55"/>
    </sheetView>
  </sheetViews>
  <sheetFormatPr baseColWidth="10" defaultRowHeight="15" x14ac:dyDescent="0.25"/>
  <cols>
    <col min="1" max="1" width="2.7109375" style="12" customWidth="1"/>
    <col min="2" max="2" width="28.28515625" style="12" customWidth="1"/>
    <col min="3" max="3" width="10.42578125" style="12" customWidth="1"/>
    <col min="4" max="4" width="13.85546875" style="12" customWidth="1"/>
    <col min="5" max="6" width="18.140625" style="12" customWidth="1"/>
    <col min="7" max="7" width="13.5703125" style="12" customWidth="1"/>
    <col min="8" max="8" width="11" style="12" customWidth="1"/>
    <col min="9" max="9" width="9.7109375" style="12" customWidth="1"/>
    <col min="10" max="10" width="8.140625" style="12" customWidth="1"/>
    <col min="11" max="11" width="7.5703125" style="12" customWidth="1"/>
    <col min="12" max="12" width="8.140625" style="12" customWidth="1"/>
    <col min="13" max="13" width="9.85546875" style="78" customWidth="1"/>
    <col min="14" max="14" width="18.140625" style="78" customWidth="1"/>
    <col min="15" max="15" width="13.85546875" style="78" customWidth="1"/>
    <col min="16" max="16" width="14" style="78" customWidth="1"/>
    <col min="17" max="22" width="3.28515625" style="12" customWidth="1"/>
    <col min="23" max="23" width="14.85546875" style="12" customWidth="1"/>
    <col min="24" max="16384" width="11.42578125" style="12"/>
  </cols>
  <sheetData>
    <row r="2" spans="2:23" ht="62.25" customHeight="1" x14ac:dyDescent="0.25"/>
    <row r="4" spans="2:23" ht="15.75" x14ac:dyDescent="0.25">
      <c r="B4" s="227" t="s">
        <v>44</v>
      </c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</row>
    <row r="5" spans="2:23" ht="15.75" x14ac:dyDescent="0.25"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</row>
    <row r="7" spans="2:23" x14ac:dyDescent="0.25"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94"/>
      <c r="N7" s="94"/>
      <c r="O7" s="94"/>
    </row>
    <row r="8" spans="2:23" x14ac:dyDescent="0.25">
      <c r="B8" s="228"/>
      <c r="C8" s="228"/>
      <c r="D8" s="228"/>
      <c r="E8" s="228"/>
      <c r="F8" s="229"/>
      <c r="G8" s="229"/>
      <c r="H8" s="64"/>
      <c r="I8" s="64"/>
      <c r="J8" s="64"/>
      <c r="K8" s="13"/>
      <c r="L8" s="13"/>
      <c r="M8" s="94"/>
      <c r="N8" s="94"/>
      <c r="O8" s="94"/>
    </row>
    <row r="9" spans="2:23" ht="15.75" thickBot="1" x14ac:dyDescent="0.3"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94"/>
      <c r="N9" s="94"/>
      <c r="O9" s="94"/>
    </row>
    <row r="10" spans="2:23" ht="16.5" customHeight="1" thickTop="1" thickBot="1" x14ac:dyDescent="0.3">
      <c r="B10" s="230" t="s">
        <v>12</v>
      </c>
      <c r="C10" s="231"/>
      <c r="D10" s="234" t="s">
        <v>13</v>
      </c>
      <c r="E10" s="234"/>
      <c r="F10" s="234" t="s">
        <v>14</v>
      </c>
      <c r="G10" s="234"/>
      <c r="H10" s="234" t="s">
        <v>15</v>
      </c>
      <c r="I10" s="234"/>
      <c r="J10" s="234"/>
      <c r="K10" s="234"/>
      <c r="L10" s="234" t="s">
        <v>16</v>
      </c>
      <c r="M10" s="234" t="s">
        <v>17</v>
      </c>
      <c r="N10" s="234"/>
      <c r="O10" s="234"/>
      <c r="P10" s="234" t="s">
        <v>18</v>
      </c>
      <c r="Q10" s="234"/>
      <c r="R10" s="234"/>
      <c r="S10" s="234"/>
      <c r="T10" s="234"/>
      <c r="U10" s="234"/>
      <c r="V10" s="234"/>
    </row>
    <row r="11" spans="2:23" ht="16.5" thickTop="1" thickBot="1" x14ac:dyDescent="0.3">
      <c r="B11" s="232"/>
      <c r="C11" s="233"/>
      <c r="D11" s="234"/>
      <c r="E11" s="234"/>
      <c r="F11" s="234"/>
      <c r="G11" s="234"/>
      <c r="H11" s="65" t="s">
        <v>25</v>
      </c>
      <c r="I11" s="65" t="s">
        <v>26</v>
      </c>
      <c r="J11" s="65" t="s">
        <v>27</v>
      </c>
      <c r="K11" s="65" t="s">
        <v>28</v>
      </c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</row>
    <row r="12" spans="2:23" ht="29.25" customHeight="1" thickTop="1" x14ac:dyDescent="0.25">
      <c r="B12" s="221" t="s">
        <v>200</v>
      </c>
      <c r="C12" s="221"/>
      <c r="D12" s="204" t="s">
        <v>201</v>
      </c>
      <c r="E12" s="206"/>
      <c r="F12" s="204"/>
      <c r="G12" s="206"/>
      <c r="H12" s="61"/>
      <c r="I12" s="62"/>
      <c r="J12" s="15"/>
      <c r="K12" s="15"/>
      <c r="L12" s="63"/>
      <c r="M12" s="222"/>
      <c r="N12" s="223"/>
      <c r="O12" s="224"/>
      <c r="P12" s="204"/>
      <c r="Q12" s="205"/>
      <c r="R12" s="205"/>
      <c r="S12" s="205"/>
      <c r="T12" s="205"/>
      <c r="U12" s="205"/>
      <c r="V12" s="206"/>
    </row>
    <row r="14" spans="2:23" ht="15.75" thickBot="1" x14ac:dyDescent="0.3"/>
    <row r="15" spans="2:23" ht="16.5" thickTop="1" thickBot="1" x14ac:dyDescent="0.3">
      <c r="B15" s="207" t="s">
        <v>45</v>
      </c>
      <c r="C15" s="208"/>
      <c r="D15" s="208"/>
      <c r="E15" s="209"/>
      <c r="F15" s="210" t="s">
        <v>46</v>
      </c>
      <c r="G15" s="211"/>
      <c r="H15" s="211"/>
      <c r="I15" s="211"/>
      <c r="J15" s="211"/>
      <c r="K15" s="211"/>
      <c r="L15" s="211"/>
      <c r="M15" s="211"/>
      <c r="N15" s="211"/>
      <c r="O15" s="211"/>
      <c r="P15" s="212"/>
      <c r="Q15" s="213" t="s">
        <v>47</v>
      </c>
      <c r="R15" s="214"/>
      <c r="S15" s="214"/>
      <c r="T15" s="214"/>
      <c r="U15" s="214"/>
      <c r="V15" s="215"/>
      <c r="W15" s="216" t="s">
        <v>48</v>
      </c>
    </row>
    <row r="16" spans="2:23" ht="16.5" customHeight="1" thickTop="1" thickBot="1" x14ac:dyDescent="0.3">
      <c r="B16" s="219" t="s">
        <v>20</v>
      </c>
      <c r="C16" s="225" t="s">
        <v>49</v>
      </c>
      <c r="D16" s="225" t="s">
        <v>22</v>
      </c>
      <c r="E16" s="225" t="s">
        <v>50</v>
      </c>
      <c r="F16" s="225" t="s">
        <v>51</v>
      </c>
      <c r="G16" s="219" t="s">
        <v>52</v>
      </c>
      <c r="H16" s="219" t="s">
        <v>53</v>
      </c>
      <c r="I16" s="197" t="s">
        <v>54</v>
      </c>
      <c r="J16" s="198"/>
      <c r="K16" s="198"/>
      <c r="L16" s="199"/>
      <c r="M16" s="200" t="s">
        <v>55</v>
      </c>
      <c r="N16" s="201"/>
      <c r="O16" s="201"/>
      <c r="P16" s="201"/>
      <c r="Q16" s="195" t="s">
        <v>56</v>
      </c>
      <c r="R16" s="195" t="s">
        <v>57</v>
      </c>
      <c r="S16" s="195" t="s">
        <v>58</v>
      </c>
      <c r="T16" s="195" t="s">
        <v>59</v>
      </c>
      <c r="U16" s="195" t="s">
        <v>60</v>
      </c>
      <c r="V16" s="195" t="s">
        <v>61</v>
      </c>
      <c r="W16" s="217"/>
    </row>
    <row r="17" spans="2:23" ht="28.5" customHeight="1" thickTop="1" thickBot="1" x14ac:dyDescent="0.3">
      <c r="B17" s="220"/>
      <c r="C17" s="226"/>
      <c r="D17" s="226"/>
      <c r="E17" s="226"/>
      <c r="F17" s="226"/>
      <c r="G17" s="220"/>
      <c r="H17" s="220"/>
      <c r="I17" s="16" t="s">
        <v>25</v>
      </c>
      <c r="J17" s="16" t="s">
        <v>26</v>
      </c>
      <c r="K17" s="16" t="s">
        <v>27</v>
      </c>
      <c r="L17" s="16" t="s">
        <v>28</v>
      </c>
      <c r="M17" s="16" t="s">
        <v>25</v>
      </c>
      <c r="N17" s="16" t="s">
        <v>26</v>
      </c>
      <c r="O17" s="16" t="s">
        <v>27</v>
      </c>
      <c r="P17" s="16" t="s">
        <v>28</v>
      </c>
      <c r="Q17" s="196"/>
      <c r="R17" s="196"/>
      <c r="S17" s="196"/>
      <c r="T17" s="196"/>
      <c r="U17" s="196"/>
      <c r="V17" s="196"/>
      <c r="W17" s="218"/>
    </row>
    <row r="18" spans="2:23" ht="26.25" thickTop="1" x14ac:dyDescent="0.25">
      <c r="B18" s="302" t="s">
        <v>207</v>
      </c>
      <c r="C18" s="245"/>
      <c r="D18" s="314"/>
      <c r="E18" s="311"/>
      <c r="F18" s="84" t="s">
        <v>171</v>
      </c>
      <c r="G18" s="71"/>
      <c r="H18" s="72">
        <v>100000</v>
      </c>
      <c r="I18" s="72">
        <v>3</v>
      </c>
      <c r="J18" s="72"/>
      <c r="K18" s="72">
        <v>3</v>
      </c>
      <c r="L18" s="72"/>
      <c r="M18" s="18">
        <v>300000</v>
      </c>
      <c r="N18" s="73"/>
      <c r="O18" s="73">
        <v>300000</v>
      </c>
      <c r="P18" s="73"/>
      <c r="Q18" s="17"/>
      <c r="R18" s="17"/>
      <c r="S18" s="17"/>
      <c r="T18" s="17"/>
      <c r="U18" s="17"/>
      <c r="V18" s="17"/>
      <c r="W18" s="17"/>
    </row>
    <row r="19" spans="2:23" ht="51" x14ac:dyDescent="0.25">
      <c r="B19" s="302"/>
      <c r="C19" s="250"/>
      <c r="D19" s="315"/>
      <c r="E19" s="312"/>
      <c r="F19" s="84" t="s">
        <v>172</v>
      </c>
      <c r="G19" s="71"/>
      <c r="H19" s="72">
        <v>167000</v>
      </c>
      <c r="I19" s="72">
        <v>3</v>
      </c>
      <c r="J19" s="72">
        <v>3</v>
      </c>
      <c r="K19" s="72">
        <v>3</v>
      </c>
      <c r="L19" s="72">
        <v>3</v>
      </c>
      <c r="M19" s="18">
        <f t="shared" ref="M19:M24" si="0">+H19*I19</f>
        <v>501000</v>
      </c>
      <c r="N19" s="73">
        <f t="shared" ref="N19:N24" si="1">+J19*H19</f>
        <v>501000</v>
      </c>
      <c r="O19" s="73">
        <f t="shared" ref="O19:O25" si="2">+H19*K19</f>
        <v>501000</v>
      </c>
      <c r="P19" s="73">
        <f t="shared" ref="P19:P25" si="3">+H19*L19</f>
        <v>501000</v>
      </c>
      <c r="Q19" s="17"/>
      <c r="R19" s="17"/>
      <c r="S19" s="17"/>
      <c r="T19" s="17"/>
      <c r="U19" s="17"/>
      <c r="V19" s="17"/>
      <c r="W19" s="17"/>
    </row>
    <row r="20" spans="2:23" ht="25.5" x14ac:dyDescent="0.25">
      <c r="B20" s="194"/>
      <c r="C20" s="246"/>
      <c r="D20" s="316"/>
      <c r="E20" s="313"/>
      <c r="F20" s="84" t="s">
        <v>173</v>
      </c>
      <c r="G20" s="71"/>
      <c r="H20" s="72">
        <v>583333</v>
      </c>
      <c r="I20" s="72">
        <v>3</v>
      </c>
      <c r="J20" s="72">
        <v>3</v>
      </c>
      <c r="K20" s="72">
        <v>3</v>
      </c>
      <c r="L20" s="72">
        <v>3</v>
      </c>
      <c r="M20" s="18">
        <f t="shared" si="0"/>
        <v>1749999</v>
      </c>
      <c r="N20" s="73">
        <f t="shared" si="1"/>
        <v>1749999</v>
      </c>
      <c r="O20" s="73">
        <f t="shared" si="2"/>
        <v>1749999</v>
      </c>
      <c r="P20" s="73">
        <f t="shared" si="3"/>
        <v>1749999</v>
      </c>
      <c r="Q20" s="17"/>
      <c r="R20" s="17"/>
      <c r="S20" s="17"/>
      <c r="T20" s="17"/>
      <c r="U20" s="17"/>
      <c r="V20" s="17"/>
      <c r="W20" s="17"/>
    </row>
    <row r="21" spans="2:23" x14ac:dyDescent="0.25">
      <c r="B21" s="277" t="s">
        <v>193</v>
      </c>
      <c r="C21" s="245"/>
      <c r="D21" s="245"/>
      <c r="E21" s="311"/>
      <c r="F21" s="84" t="s">
        <v>138</v>
      </c>
      <c r="G21" s="71"/>
      <c r="H21" s="72">
        <v>27500</v>
      </c>
      <c r="I21" s="72">
        <v>10</v>
      </c>
      <c r="J21" s="18">
        <v>10</v>
      </c>
      <c r="K21" s="18">
        <v>10</v>
      </c>
      <c r="L21" s="18">
        <v>10</v>
      </c>
      <c r="M21" s="18">
        <f t="shared" si="0"/>
        <v>275000</v>
      </c>
      <c r="N21" s="73">
        <f t="shared" si="1"/>
        <v>275000</v>
      </c>
      <c r="O21" s="73">
        <f t="shared" si="2"/>
        <v>275000</v>
      </c>
      <c r="P21" s="73">
        <f t="shared" si="3"/>
        <v>275000</v>
      </c>
      <c r="Q21" s="17"/>
      <c r="R21" s="17"/>
      <c r="S21" s="17"/>
      <c r="T21" s="17"/>
      <c r="U21" s="17"/>
      <c r="V21" s="17"/>
      <c r="W21" s="17"/>
    </row>
    <row r="22" spans="2:23" ht="38.25" x14ac:dyDescent="0.25">
      <c r="B22" s="278"/>
      <c r="C22" s="250"/>
      <c r="D22" s="250"/>
      <c r="E22" s="312"/>
      <c r="F22" s="84" t="s">
        <v>174</v>
      </c>
      <c r="G22" s="71"/>
      <c r="H22" s="72">
        <v>3000</v>
      </c>
      <c r="I22" s="72">
        <v>90</v>
      </c>
      <c r="J22" s="18">
        <v>90</v>
      </c>
      <c r="K22" s="18">
        <v>90</v>
      </c>
      <c r="L22" s="18">
        <v>90</v>
      </c>
      <c r="M22" s="18">
        <f t="shared" si="0"/>
        <v>270000</v>
      </c>
      <c r="N22" s="73">
        <f t="shared" si="1"/>
        <v>270000</v>
      </c>
      <c r="O22" s="73">
        <f t="shared" si="2"/>
        <v>270000</v>
      </c>
      <c r="P22" s="73">
        <f t="shared" si="3"/>
        <v>270000</v>
      </c>
      <c r="Q22" s="17"/>
      <c r="R22" s="17"/>
      <c r="S22" s="17"/>
      <c r="T22" s="17"/>
      <c r="U22" s="17"/>
      <c r="V22" s="17"/>
      <c r="W22" s="17"/>
    </row>
    <row r="23" spans="2:23" ht="38.25" x14ac:dyDescent="0.25">
      <c r="B23" s="278"/>
      <c r="C23" s="250"/>
      <c r="D23" s="250"/>
      <c r="E23" s="312"/>
      <c r="F23" s="84" t="s">
        <v>175</v>
      </c>
      <c r="G23" s="71"/>
      <c r="H23" s="72">
        <v>108166</v>
      </c>
      <c r="I23" s="72">
        <v>14</v>
      </c>
      <c r="J23" s="18">
        <v>0</v>
      </c>
      <c r="K23" s="18">
        <v>0</v>
      </c>
      <c r="L23" s="18">
        <v>0</v>
      </c>
      <c r="M23" s="18">
        <f t="shared" si="0"/>
        <v>1514324</v>
      </c>
      <c r="N23" s="73">
        <f t="shared" si="1"/>
        <v>0</v>
      </c>
      <c r="O23" s="73">
        <f t="shared" si="2"/>
        <v>0</v>
      </c>
      <c r="P23" s="73">
        <f t="shared" si="3"/>
        <v>0</v>
      </c>
      <c r="Q23" s="17"/>
      <c r="R23" s="17"/>
      <c r="S23" s="17"/>
      <c r="T23" s="17"/>
      <c r="U23" s="17"/>
      <c r="V23" s="17"/>
      <c r="W23" s="17"/>
    </row>
    <row r="24" spans="2:23" x14ac:dyDescent="0.25">
      <c r="B24" s="278"/>
      <c r="C24" s="250"/>
      <c r="D24" s="250"/>
      <c r="E24" s="312"/>
      <c r="F24" s="84" t="s">
        <v>199</v>
      </c>
      <c r="G24" s="71"/>
      <c r="H24" s="72">
        <v>2400000</v>
      </c>
      <c r="I24" s="72">
        <v>1</v>
      </c>
      <c r="J24" s="18">
        <v>1</v>
      </c>
      <c r="K24" s="18">
        <v>1</v>
      </c>
      <c r="L24" s="18">
        <v>1</v>
      </c>
      <c r="M24" s="18">
        <f t="shared" si="0"/>
        <v>2400000</v>
      </c>
      <c r="N24" s="73">
        <f t="shared" si="1"/>
        <v>2400000</v>
      </c>
      <c r="O24" s="73">
        <f t="shared" si="2"/>
        <v>2400000</v>
      </c>
      <c r="P24" s="73">
        <f t="shared" si="3"/>
        <v>2400000</v>
      </c>
      <c r="Q24" s="17"/>
      <c r="R24" s="17"/>
      <c r="S24" s="17"/>
      <c r="T24" s="17"/>
      <c r="U24" s="17"/>
      <c r="V24" s="17"/>
      <c r="W24" s="17"/>
    </row>
    <row r="25" spans="2:23" x14ac:dyDescent="0.25">
      <c r="B25" s="323"/>
      <c r="C25" s="246"/>
      <c r="D25" s="246"/>
      <c r="E25" s="313"/>
      <c r="F25" s="84" t="s">
        <v>198</v>
      </c>
      <c r="G25" s="71"/>
      <c r="H25" s="72">
        <v>2600000</v>
      </c>
      <c r="I25" s="72">
        <v>0</v>
      </c>
      <c r="J25" s="18">
        <v>3</v>
      </c>
      <c r="K25" s="18">
        <v>0</v>
      </c>
      <c r="L25" s="18">
        <v>0</v>
      </c>
      <c r="M25" s="18">
        <v>0</v>
      </c>
      <c r="N25" s="73">
        <v>7800000</v>
      </c>
      <c r="O25" s="73">
        <f t="shared" si="2"/>
        <v>0</v>
      </c>
      <c r="P25" s="73">
        <f t="shared" si="3"/>
        <v>0</v>
      </c>
      <c r="Q25" s="17"/>
      <c r="R25" s="17"/>
      <c r="S25" s="17"/>
      <c r="T25" s="17"/>
      <c r="U25" s="17"/>
      <c r="V25" s="17"/>
      <c r="W25" s="17"/>
    </row>
    <row r="26" spans="2:23" ht="30" x14ac:dyDescent="0.25">
      <c r="B26" s="146" t="s">
        <v>197</v>
      </c>
      <c r="C26" s="80">
        <v>1</v>
      </c>
      <c r="D26" s="80"/>
      <c r="E26" s="80"/>
      <c r="F26" s="84" t="s">
        <v>176</v>
      </c>
      <c r="G26" s="70"/>
      <c r="H26" s="68">
        <v>500</v>
      </c>
      <c r="I26" s="68">
        <v>50</v>
      </c>
      <c r="J26" s="18">
        <v>0</v>
      </c>
      <c r="K26" s="68">
        <v>50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7"/>
      <c r="R26" s="17"/>
      <c r="S26" s="17"/>
      <c r="T26" s="17"/>
      <c r="U26" s="17"/>
      <c r="V26" s="17"/>
      <c r="W26" s="17"/>
    </row>
    <row r="27" spans="2:23" s="69" customFormat="1" ht="48.75" customHeight="1" x14ac:dyDescent="0.25">
      <c r="B27" s="193" t="s">
        <v>194</v>
      </c>
      <c r="C27" s="202"/>
      <c r="D27" s="310"/>
      <c r="E27" s="307"/>
      <c r="F27" s="84" t="s">
        <v>177</v>
      </c>
      <c r="G27" s="71"/>
      <c r="H27" s="72">
        <v>50</v>
      </c>
      <c r="I27" s="72">
        <v>500</v>
      </c>
      <c r="J27" s="18">
        <v>0</v>
      </c>
      <c r="K27" s="72">
        <v>500</v>
      </c>
      <c r="L27" s="18">
        <v>0</v>
      </c>
      <c r="M27" s="18"/>
      <c r="N27" s="73"/>
      <c r="O27" s="73"/>
      <c r="P27" s="73"/>
      <c r="Q27" s="67"/>
      <c r="R27" s="67"/>
      <c r="S27" s="67"/>
      <c r="T27" s="67"/>
      <c r="U27" s="67"/>
      <c r="V27" s="67"/>
      <c r="W27" s="67"/>
    </row>
    <row r="28" spans="2:23" x14ac:dyDescent="0.25">
      <c r="B28" s="302"/>
      <c r="C28" s="303"/>
      <c r="D28" s="305"/>
      <c r="E28" s="308"/>
      <c r="F28" s="84" t="s">
        <v>178</v>
      </c>
      <c r="G28" s="71"/>
      <c r="H28" s="72">
        <v>600</v>
      </c>
      <c r="I28" s="72">
        <v>75</v>
      </c>
      <c r="J28" s="18">
        <v>0</v>
      </c>
      <c r="K28" s="72">
        <v>75</v>
      </c>
      <c r="L28" s="18">
        <v>0</v>
      </c>
      <c r="M28" s="18">
        <f t="shared" ref="M28:M36" si="4">+H28*I28</f>
        <v>45000</v>
      </c>
      <c r="N28" s="73">
        <f t="shared" ref="N28:N34" si="5">+J28*H28</f>
        <v>0</v>
      </c>
      <c r="O28" s="73">
        <f t="shared" ref="O28:O34" si="6">+H28*K28</f>
        <v>45000</v>
      </c>
      <c r="P28" s="73">
        <f t="shared" ref="P28:P34" si="7">+H28*L28</f>
        <v>0</v>
      </c>
      <c r="Q28" s="17"/>
      <c r="R28" s="17"/>
      <c r="S28" s="17"/>
      <c r="T28" s="17"/>
      <c r="U28" s="17"/>
      <c r="V28" s="17"/>
      <c r="W28" s="17"/>
    </row>
    <row r="29" spans="2:23" x14ac:dyDescent="0.25">
      <c r="B29" s="302"/>
      <c r="C29" s="303"/>
      <c r="D29" s="305"/>
      <c r="E29" s="308"/>
      <c r="F29" s="84" t="s">
        <v>179</v>
      </c>
      <c r="G29" s="71"/>
      <c r="H29" s="72">
        <v>600</v>
      </c>
      <c r="I29" s="72">
        <v>75</v>
      </c>
      <c r="J29" s="18">
        <v>0</v>
      </c>
      <c r="K29" s="72">
        <v>75</v>
      </c>
      <c r="L29" s="18">
        <v>0</v>
      </c>
      <c r="M29" s="18">
        <f t="shared" si="4"/>
        <v>45000</v>
      </c>
      <c r="N29" s="73">
        <f t="shared" si="5"/>
        <v>0</v>
      </c>
      <c r="O29" s="73">
        <f t="shared" si="6"/>
        <v>45000</v>
      </c>
      <c r="P29" s="73">
        <f t="shared" si="7"/>
        <v>0</v>
      </c>
      <c r="Q29" s="17"/>
      <c r="R29" s="17"/>
      <c r="S29" s="17"/>
      <c r="T29" s="17"/>
      <c r="U29" s="17"/>
      <c r="V29" s="17"/>
      <c r="W29" s="17"/>
    </row>
    <row r="30" spans="2:23" ht="38.25" x14ac:dyDescent="0.25">
      <c r="B30" s="302"/>
      <c r="C30" s="303"/>
      <c r="D30" s="305"/>
      <c r="E30" s="308"/>
      <c r="F30" s="84" t="s">
        <v>180</v>
      </c>
      <c r="G30" s="71"/>
      <c r="H30" s="72">
        <v>10</v>
      </c>
      <c r="I30" s="72">
        <v>1000</v>
      </c>
      <c r="J30" s="18">
        <v>0</v>
      </c>
      <c r="K30" s="72">
        <v>1000</v>
      </c>
      <c r="L30" s="18">
        <v>0</v>
      </c>
      <c r="M30" s="18">
        <f t="shared" si="4"/>
        <v>10000</v>
      </c>
      <c r="N30" s="73">
        <f t="shared" si="5"/>
        <v>0</v>
      </c>
      <c r="O30" s="73">
        <f t="shared" si="6"/>
        <v>10000</v>
      </c>
      <c r="P30" s="73">
        <f t="shared" si="7"/>
        <v>0</v>
      </c>
      <c r="Q30" s="17"/>
      <c r="R30" s="17"/>
      <c r="S30" s="17"/>
      <c r="T30" s="17"/>
      <c r="U30" s="17"/>
      <c r="V30" s="17"/>
      <c r="W30" s="17"/>
    </row>
    <row r="31" spans="2:23" x14ac:dyDescent="0.25">
      <c r="B31" s="302"/>
      <c r="C31" s="303"/>
      <c r="D31" s="305"/>
      <c r="E31" s="308"/>
      <c r="F31" s="84" t="s">
        <v>181</v>
      </c>
      <c r="G31" s="71"/>
      <c r="H31" s="72">
        <v>10</v>
      </c>
      <c r="I31" s="72">
        <v>1000</v>
      </c>
      <c r="J31" s="18">
        <v>0</v>
      </c>
      <c r="K31" s="72">
        <v>1000</v>
      </c>
      <c r="L31" s="18">
        <v>0</v>
      </c>
      <c r="M31" s="18">
        <f t="shared" si="4"/>
        <v>10000</v>
      </c>
      <c r="N31" s="73">
        <f t="shared" si="5"/>
        <v>0</v>
      </c>
      <c r="O31" s="73">
        <f t="shared" si="6"/>
        <v>10000</v>
      </c>
      <c r="P31" s="73">
        <f t="shared" si="7"/>
        <v>0</v>
      </c>
      <c r="Q31" s="17"/>
      <c r="R31" s="17"/>
      <c r="S31" s="17"/>
      <c r="T31" s="17"/>
      <c r="U31" s="17"/>
      <c r="V31" s="17"/>
      <c r="W31" s="17"/>
    </row>
    <row r="32" spans="2:23" x14ac:dyDescent="0.25">
      <c r="B32" s="302"/>
      <c r="C32" s="303"/>
      <c r="D32" s="305"/>
      <c r="E32" s="308"/>
      <c r="F32" s="84" t="s">
        <v>182</v>
      </c>
      <c r="G32" s="71"/>
      <c r="H32" s="72">
        <v>10</v>
      </c>
      <c r="I32" s="72">
        <v>1000</v>
      </c>
      <c r="J32" s="18">
        <v>0</v>
      </c>
      <c r="K32" s="72">
        <v>1000</v>
      </c>
      <c r="L32" s="18">
        <v>0</v>
      </c>
      <c r="M32" s="18">
        <f t="shared" si="4"/>
        <v>10000</v>
      </c>
      <c r="N32" s="73">
        <f t="shared" si="5"/>
        <v>0</v>
      </c>
      <c r="O32" s="73">
        <f t="shared" si="6"/>
        <v>10000</v>
      </c>
      <c r="P32" s="73">
        <f t="shared" si="7"/>
        <v>0</v>
      </c>
      <c r="Q32" s="17"/>
      <c r="R32" s="17"/>
      <c r="S32" s="17"/>
      <c r="T32" s="17"/>
      <c r="U32" s="17"/>
      <c r="V32" s="17"/>
      <c r="W32" s="17"/>
    </row>
    <row r="33" spans="2:23" x14ac:dyDescent="0.25">
      <c r="B33" s="302"/>
      <c r="C33" s="303"/>
      <c r="D33" s="305"/>
      <c r="E33" s="308"/>
      <c r="F33" s="84" t="s">
        <v>183</v>
      </c>
      <c r="G33" s="71"/>
      <c r="H33" s="72">
        <v>500</v>
      </c>
      <c r="I33" s="72">
        <v>500</v>
      </c>
      <c r="J33" s="18">
        <v>0</v>
      </c>
      <c r="K33" s="72">
        <v>500</v>
      </c>
      <c r="L33" s="18">
        <v>0</v>
      </c>
      <c r="M33" s="18">
        <f t="shared" si="4"/>
        <v>250000</v>
      </c>
      <c r="N33" s="73">
        <f t="shared" si="5"/>
        <v>0</v>
      </c>
      <c r="O33" s="73">
        <f t="shared" si="6"/>
        <v>250000</v>
      </c>
      <c r="P33" s="73">
        <f t="shared" si="7"/>
        <v>0</v>
      </c>
      <c r="Q33" s="17"/>
      <c r="R33" s="17"/>
      <c r="S33" s="17"/>
      <c r="T33" s="17"/>
      <c r="U33" s="17"/>
      <c r="V33" s="17"/>
      <c r="W33" s="17"/>
    </row>
    <row r="34" spans="2:23" x14ac:dyDescent="0.25">
      <c r="B34" s="302"/>
      <c r="C34" s="303"/>
      <c r="D34" s="305"/>
      <c r="E34" s="308"/>
      <c r="F34" s="84" t="s">
        <v>184</v>
      </c>
      <c r="G34" s="71"/>
      <c r="H34" s="72">
        <v>50</v>
      </c>
      <c r="I34" s="72">
        <v>2500</v>
      </c>
      <c r="J34" s="18">
        <v>0</v>
      </c>
      <c r="K34" s="72">
        <v>2500</v>
      </c>
      <c r="L34" s="18">
        <v>0</v>
      </c>
      <c r="M34" s="18">
        <f t="shared" si="4"/>
        <v>125000</v>
      </c>
      <c r="N34" s="73">
        <f t="shared" si="5"/>
        <v>0</v>
      </c>
      <c r="O34" s="73">
        <f t="shared" si="6"/>
        <v>125000</v>
      </c>
      <c r="P34" s="73">
        <f t="shared" si="7"/>
        <v>0</v>
      </c>
      <c r="Q34" s="17"/>
      <c r="R34" s="17"/>
      <c r="S34" s="17"/>
      <c r="T34" s="17"/>
      <c r="U34" s="17"/>
      <c r="V34" s="17"/>
      <c r="W34" s="17"/>
    </row>
    <row r="35" spans="2:23" ht="25.5" x14ac:dyDescent="0.25">
      <c r="B35" s="302"/>
      <c r="C35" s="303"/>
      <c r="D35" s="305"/>
      <c r="E35" s="308"/>
      <c r="F35" s="84" t="s">
        <v>185</v>
      </c>
      <c r="G35" s="70"/>
      <c r="H35" s="68">
        <v>100</v>
      </c>
      <c r="I35" s="68">
        <v>1500</v>
      </c>
      <c r="J35" s="18">
        <v>0</v>
      </c>
      <c r="K35" s="68">
        <v>1500</v>
      </c>
      <c r="L35" s="18">
        <v>0</v>
      </c>
      <c r="M35" s="68">
        <f t="shared" si="4"/>
        <v>150000</v>
      </c>
      <c r="N35" s="68">
        <v>0</v>
      </c>
      <c r="O35" s="68">
        <v>0</v>
      </c>
      <c r="P35" s="68">
        <v>0</v>
      </c>
      <c r="Q35" s="17"/>
      <c r="R35" s="17"/>
      <c r="S35" s="17"/>
      <c r="T35" s="17"/>
      <c r="U35" s="17"/>
      <c r="V35" s="17"/>
      <c r="W35" s="17"/>
    </row>
    <row r="36" spans="2:23" s="69" customFormat="1" ht="48.75" customHeight="1" x14ac:dyDescent="0.25">
      <c r="B36" s="302"/>
      <c r="C36" s="303"/>
      <c r="D36" s="305"/>
      <c r="E36" s="308"/>
      <c r="F36" s="84" t="s">
        <v>186</v>
      </c>
      <c r="G36" s="71"/>
      <c r="H36" s="72">
        <v>5000</v>
      </c>
      <c r="I36" s="72">
        <v>50</v>
      </c>
      <c r="J36" s="18">
        <v>0</v>
      </c>
      <c r="K36" s="72">
        <v>50</v>
      </c>
      <c r="L36" s="18">
        <v>0</v>
      </c>
      <c r="M36" s="18">
        <f t="shared" si="4"/>
        <v>250000</v>
      </c>
      <c r="N36" s="73">
        <v>0</v>
      </c>
      <c r="O36" s="73">
        <v>0</v>
      </c>
      <c r="P36" s="73">
        <v>0</v>
      </c>
      <c r="Q36" s="67"/>
      <c r="R36" s="67"/>
      <c r="S36" s="67"/>
      <c r="T36" s="67"/>
      <c r="U36" s="67"/>
      <c r="V36" s="67"/>
      <c r="W36" s="67"/>
    </row>
    <row r="37" spans="2:23" ht="38.25" x14ac:dyDescent="0.25">
      <c r="B37" s="302"/>
      <c r="C37" s="303"/>
      <c r="D37" s="305"/>
      <c r="E37" s="308"/>
      <c r="F37" s="84" t="s">
        <v>187</v>
      </c>
      <c r="G37" s="71"/>
      <c r="H37" s="72">
        <v>500</v>
      </c>
      <c r="I37" s="72">
        <v>200</v>
      </c>
      <c r="J37" s="18">
        <v>0</v>
      </c>
      <c r="K37" s="72">
        <v>200</v>
      </c>
      <c r="L37" s="18">
        <v>0</v>
      </c>
      <c r="M37" s="18">
        <f t="shared" ref="M37:M43" si="8">+H37*I37</f>
        <v>100000</v>
      </c>
      <c r="N37" s="73">
        <f t="shared" ref="N37:N42" si="9">+J37*H37</f>
        <v>0</v>
      </c>
      <c r="O37" s="73">
        <f t="shared" ref="O37:O44" si="10">+H37*K37</f>
        <v>100000</v>
      </c>
      <c r="P37" s="73">
        <f t="shared" ref="P37:P44" si="11">+H37*L37</f>
        <v>0</v>
      </c>
      <c r="Q37" s="17"/>
      <c r="R37" s="17"/>
      <c r="S37" s="17"/>
      <c r="T37" s="17"/>
      <c r="U37" s="17"/>
      <c r="V37" s="17"/>
      <c r="W37" s="17"/>
    </row>
    <row r="38" spans="2:23" ht="25.5" x14ac:dyDescent="0.25">
      <c r="B38" s="302"/>
      <c r="C38" s="303"/>
      <c r="D38" s="305"/>
      <c r="E38" s="308"/>
      <c r="F38" s="84" t="s">
        <v>188</v>
      </c>
      <c r="G38" s="71"/>
      <c r="H38" s="72">
        <v>5500</v>
      </c>
      <c r="I38" s="72">
        <v>150</v>
      </c>
      <c r="J38" s="18">
        <v>0</v>
      </c>
      <c r="K38" s="72">
        <v>150</v>
      </c>
      <c r="L38" s="18">
        <v>0</v>
      </c>
      <c r="M38" s="18">
        <f t="shared" si="8"/>
        <v>825000</v>
      </c>
      <c r="N38" s="73">
        <f t="shared" si="9"/>
        <v>0</v>
      </c>
      <c r="O38" s="73">
        <f t="shared" si="10"/>
        <v>825000</v>
      </c>
      <c r="P38" s="73">
        <f t="shared" si="11"/>
        <v>0</v>
      </c>
      <c r="Q38" s="17"/>
      <c r="R38" s="17"/>
      <c r="S38" s="17"/>
      <c r="T38" s="17"/>
      <c r="U38" s="17"/>
      <c r="V38" s="17"/>
      <c r="W38" s="17"/>
    </row>
    <row r="39" spans="2:23" ht="25.5" x14ac:dyDescent="0.25">
      <c r="B39" s="302"/>
      <c r="C39" s="303"/>
      <c r="D39" s="305"/>
      <c r="E39" s="308"/>
      <c r="F39" s="84" t="s">
        <v>189</v>
      </c>
      <c r="G39" s="71"/>
      <c r="H39" s="72">
        <v>100000</v>
      </c>
      <c r="I39" s="18">
        <v>1</v>
      </c>
      <c r="J39" s="18">
        <v>1</v>
      </c>
      <c r="K39" s="18">
        <v>1</v>
      </c>
      <c r="L39" s="18">
        <v>1</v>
      </c>
      <c r="M39" s="18">
        <f t="shared" si="8"/>
        <v>100000</v>
      </c>
      <c r="N39" s="73">
        <f t="shared" si="9"/>
        <v>100000</v>
      </c>
      <c r="O39" s="73">
        <f t="shared" si="10"/>
        <v>100000</v>
      </c>
      <c r="P39" s="73">
        <f t="shared" si="11"/>
        <v>100000</v>
      </c>
      <c r="Q39" s="17"/>
      <c r="R39" s="17"/>
      <c r="S39" s="17"/>
      <c r="T39" s="17"/>
      <c r="U39" s="17"/>
      <c r="V39" s="17"/>
      <c r="W39" s="17"/>
    </row>
    <row r="40" spans="2:23" x14ac:dyDescent="0.25">
      <c r="B40" s="194"/>
      <c r="C40" s="203"/>
      <c r="D40" s="306"/>
      <c r="E40" s="309"/>
      <c r="F40" s="84" t="s">
        <v>136</v>
      </c>
      <c r="G40" s="71"/>
      <c r="H40" s="72">
        <v>50000</v>
      </c>
      <c r="I40" s="18">
        <v>3</v>
      </c>
      <c r="J40" s="18"/>
      <c r="K40" s="18">
        <v>2</v>
      </c>
      <c r="L40" s="18">
        <v>2</v>
      </c>
      <c r="M40" s="18">
        <f t="shared" si="8"/>
        <v>150000</v>
      </c>
      <c r="N40" s="73">
        <f t="shared" si="9"/>
        <v>0</v>
      </c>
      <c r="O40" s="73">
        <f t="shared" si="10"/>
        <v>100000</v>
      </c>
      <c r="P40" s="73">
        <f t="shared" si="11"/>
        <v>100000</v>
      </c>
      <c r="Q40" s="17"/>
      <c r="R40" s="17"/>
      <c r="S40" s="17"/>
      <c r="T40" s="17"/>
      <c r="U40" s="17"/>
      <c r="V40" s="17"/>
      <c r="W40" s="17"/>
    </row>
    <row r="41" spans="2:23" x14ac:dyDescent="0.25">
      <c r="B41" s="277" t="s">
        <v>195</v>
      </c>
      <c r="C41" s="245"/>
      <c r="D41" s="245"/>
      <c r="E41" s="311"/>
      <c r="F41" s="84" t="s">
        <v>133</v>
      </c>
      <c r="G41" s="71"/>
      <c r="H41" s="72">
        <v>350</v>
      </c>
      <c r="I41" s="18"/>
      <c r="J41" s="18"/>
      <c r="K41" s="18"/>
      <c r="L41" s="18">
        <v>500</v>
      </c>
      <c r="M41" s="18">
        <f t="shared" si="8"/>
        <v>0</v>
      </c>
      <c r="N41" s="73">
        <f t="shared" si="9"/>
        <v>0</v>
      </c>
      <c r="O41" s="73">
        <f t="shared" si="10"/>
        <v>0</v>
      </c>
      <c r="P41" s="73">
        <f t="shared" si="11"/>
        <v>175000</v>
      </c>
      <c r="Q41" s="17"/>
      <c r="R41" s="17"/>
      <c r="S41" s="17"/>
      <c r="T41" s="17"/>
      <c r="U41" s="17"/>
      <c r="V41" s="17"/>
      <c r="W41" s="17"/>
    </row>
    <row r="42" spans="2:23" ht="38.25" x14ac:dyDescent="0.25">
      <c r="B42" s="278"/>
      <c r="C42" s="250"/>
      <c r="D42" s="250"/>
      <c r="E42" s="312"/>
      <c r="F42" s="84" t="s">
        <v>141</v>
      </c>
      <c r="G42" s="71"/>
      <c r="H42" s="72">
        <v>100000</v>
      </c>
      <c r="I42" s="18">
        <v>0</v>
      </c>
      <c r="J42" s="18">
        <v>0</v>
      </c>
      <c r="K42" s="18">
        <v>0</v>
      </c>
      <c r="L42" s="18">
        <v>2</v>
      </c>
      <c r="M42" s="18">
        <f t="shared" si="8"/>
        <v>0</v>
      </c>
      <c r="N42" s="73">
        <f t="shared" si="9"/>
        <v>0</v>
      </c>
      <c r="O42" s="73">
        <f t="shared" si="10"/>
        <v>0</v>
      </c>
      <c r="P42" s="73">
        <f t="shared" si="11"/>
        <v>200000</v>
      </c>
      <c r="Q42" s="17"/>
      <c r="R42" s="17"/>
      <c r="S42" s="17"/>
      <c r="T42" s="17"/>
      <c r="U42" s="17"/>
      <c r="V42" s="17"/>
      <c r="W42" s="17"/>
    </row>
    <row r="43" spans="2:23" x14ac:dyDescent="0.25">
      <c r="B43" s="278"/>
      <c r="C43" s="250"/>
      <c r="D43" s="250"/>
      <c r="E43" s="312"/>
      <c r="F43" s="84" t="s">
        <v>190</v>
      </c>
      <c r="G43" s="70"/>
      <c r="H43" s="68">
        <v>536336</v>
      </c>
      <c r="I43" s="18">
        <v>2</v>
      </c>
      <c r="J43" s="68">
        <v>1</v>
      </c>
      <c r="K43" s="68"/>
      <c r="L43" s="68">
        <v>1</v>
      </c>
      <c r="M43" s="68">
        <f t="shared" si="8"/>
        <v>1072672</v>
      </c>
      <c r="N43" s="68">
        <v>536336</v>
      </c>
      <c r="O43" s="68">
        <f t="shared" si="10"/>
        <v>0</v>
      </c>
      <c r="P43" s="68">
        <f t="shared" si="11"/>
        <v>536336</v>
      </c>
      <c r="Q43" s="17"/>
      <c r="R43" s="17"/>
      <c r="S43" s="17"/>
      <c r="T43" s="17"/>
      <c r="U43" s="17"/>
      <c r="V43" s="17"/>
      <c r="W43" s="17"/>
    </row>
    <row r="44" spans="2:23" ht="38.25" x14ac:dyDescent="0.25">
      <c r="B44" s="278"/>
      <c r="C44" s="250"/>
      <c r="D44" s="250"/>
      <c r="E44" s="312"/>
      <c r="F44" s="151" t="s">
        <v>191</v>
      </c>
      <c r="G44" s="86"/>
      <c r="H44" s="152">
        <v>50000</v>
      </c>
      <c r="I44" s="18">
        <v>0</v>
      </c>
      <c r="J44" s="87">
        <v>78</v>
      </c>
      <c r="K44" s="87">
        <v>0</v>
      </c>
      <c r="L44" s="87">
        <v>0</v>
      </c>
      <c r="M44" s="87">
        <v>0</v>
      </c>
      <c r="N44" s="87">
        <v>0</v>
      </c>
      <c r="O44" s="88">
        <f t="shared" si="10"/>
        <v>0</v>
      </c>
      <c r="P44" s="88">
        <f t="shared" si="11"/>
        <v>0</v>
      </c>
      <c r="Q44" s="17"/>
      <c r="R44" s="17"/>
      <c r="S44" s="17"/>
      <c r="T44" s="17"/>
      <c r="U44" s="17"/>
      <c r="V44" s="17"/>
      <c r="W44" s="17"/>
    </row>
    <row r="45" spans="2:23" s="69" customFormat="1" ht="48.75" customHeight="1" x14ac:dyDescent="0.25">
      <c r="B45" s="323"/>
      <c r="C45" s="246"/>
      <c r="D45" s="246"/>
      <c r="E45" s="313"/>
      <c r="F45" s="151" t="s">
        <v>192</v>
      </c>
      <c r="G45" s="86"/>
      <c r="H45" s="152">
        <v>30000</v>
      </c>
      <c r="I45" s="18">
        <v>0</v>
      </c>
      <c r="J45" s="87">
        <v>10</v>
      </c>
      <c r="K45" s="87">
        <v>0</v>
      </c>
      <c r="L45" s="87">
        <v>0</v>
      </c>
      <c r="M45" s="87">
        <f t="shared" ref="M45" si="12">+H45*I45</f>
        <v>0</v>
      </c>
      <c r="N45" s="88">
        <f t="shared" ref="N45" si="13">+J45*H45</f>
        <v>300000</v>
      </c>
      <c r="O45" s="88">
        <f t="shared" ref="O45" si="14">+H45*K45</f>
        <v>0</v>
      </c>
      <c r="P45" s="88">
        <f t="shared" ref="P45" si="15">+H45*L45</f>
        <v>0</v>
      </c>
      <c r="Q45" s="67"/>
      <c r="R45" s="67"/>
      <c r="S45" s="67"/>
      <c r="T45" s="67"/>
      <c r="U45" s="67"/>
      <c r="V45" s="67"/>
      <c r="W45" s="67"/>
    </row>
    <row r="46" spans="2:23" s="112" customFormat="1" ht="38.25" x14ac:dyDescent="0.25">
      <c r="B46" s="319" t="s">
        <v>196</v>
      </c>
      <c r="C46" s="259"/>
      <c r="D46" s="317"/>
      <c r="E46" s="262"/>
      <c r="F46" s="151" t="s">
        <v>170</v>
      </c>
      <c r="G46" s="86"/>
      <c r="H46" s="152">
        <v>40000</v>
      </c>
      <c r="I46" s="18">
        <v>0</v>
      </c>
      <c r="J46" s="87">
        <v>40</v>
      </c>
      <c r="K46" s="87">
        <v>0</v>
      </c>
      <c r="L46" s="87">
        <v>0</v>
      </c>
      <c r="M46" s="87">
        <v>0</v>
      </c>
      <c r="N46" s="87">
        <v>1600000</v>
      </c>
      <c r="O46" s="87">
        <v>0</v>
      </c>
      <c r="P46" s="87">
        <v>0</v>
      </c>
      <c r="Q46" s="111"/>
      <c r="R46" s="111"/>
      <c r="S46" s="111"/>
      <c r="T46" s="111"/>
      <c r="U46" s="111"/>
      <c r="V46" s="111"/>
      <c r="W46" s="111"/>
    </row>
    <row r="47" spans="2:23" s="112" customFormat="1" x14ac:dyDescent="0.25">
      <c r="B47" s="321"/>
      <c r="C47" s="261"/>
      <c r="D47" s="318"/>
      <c r="E47" s="264"/>
      <c r="F47" s="151" t="s">
        <v>136</v>
      </c>
      <c r="G47" s="86"/>
      <c r="H47" s="152">
        <v>100000</v>
      </c>
      <c r="I47" s="18">
        <v>0</v>
      </c>
      <c r="J47" s="87">
        <v>2</v>
      </c>
      <c r="K47" s="87">
        <v>0</v>
      </c>
      <c r="L47" s="87">
        <v>0</v>
      </c>
      <c r="M47" s="87">
        <v>0</v>
      </c>
      <c r="N47" s="87">
        <v>200000</v>
      </c>
      <c r="O47" s="87">
        <v>0</v>
      </c>
      <c r="P47" s="87">
        <v>0</v>
      </c>
      <c r="Q47" s="111"/>
      <c r="R47" s="111"/>
      <c r="S47" s="111"/>
      <c r="T47" s="111"/>
      <c r="U47" s="111"/>
      <c r="V47" s="111"/>
      <c r="W47" s="111"/>
    </row>
    <row r="48" spans="2:23" s="112" customFormat="1" x14ac:dyDescent="0.25">
      <c r="B48" s="319" t="s">
        <v>97</v>
      </c>
      <c r="C48" s="259"/>
      <c r="D48" s="259"/>
      <c r="E48" s="262"/>
      <c r="F48" s="151" t="s">
        <v>202</v>
      </c>
      <c r="G48" s="86"/>
      <c r="H48" s="152">
        <v>350</v>
      </c>
      <c r="I48" s="18">
        <v>0</v>
      </c>
      <c r="J48" s="87">
        <v>150</v>
      </c>
      <c r="K48" s="87">
        <v>0</v>
      </c>
      <c r="L48" s="87">
        <v>0</v>
      </c>
      <c r="M48" s="87">
        <v>0</v>
      </c>
      <c r="N48" s="87">
        <v>52500</v>
      </c>
      <c r="O48" s="87">
        <v>0</v>
      </c>
      <c r="P48" s="87">
        <v>0</v>
      </c>
      <c r="Q48" s="111"/>
      <c r="R48" s="111"/>
      <c r="S48" s="111"/>
      <c r="T48" s="111"/>
      <c r="U48" s="111"/>
      <c r="V48" s="111"/>
      <c r="W48" s="111"/>
    </row>
    <row r="49" spans="2:23" s="112" customFormat="1" x14ac:dyDescent="0.25">
      <c r="B49" s="320"/>
      <c r="C49" s="260"/>
      <c r="D49" s="260"/>
      <c r="E49" s="263"/>
      <c r="F49" s="151" t="s">
        <v>136</v>
      </c>
      <c r="G49" s="86"/>
      <c r="H49" s="152">
        <v>100000</v>
      </c>
      <c r="I49" s="18">
        <v>0</v>
      </c>
      <c r="J49" s="87">
        <v>3</v>
      </c>
      <c r="K49" s="87">
        <v>0</v>
      </c>
      <c r="L49" s="87">
        <v>0</v>
      </c>
      <c r="M49" s="87">
        <v>0</v>
      </c>
      <c r="N49" s="87">
        <v>300000</v>
      </c>
      <c r="O49" s="87">
        <v>0</v>
      </c>
      <c r="P49" s="87">
        <v>0</v>
      </c>
      <c r="Q49" s="111"/>
      <c r="R49" s="111"/>
      <c r="S49" s="111"/>
      <c r="T49" s="111"/>
      <c r="U49" s="111"/>
      <c r="V49" s="111"/>
      <c r="W49" s="111"/>
    </row>
    <row r="50" spans="2:23" s="112" customFormat="1" x14ac:dyDescent="0.25">
      <c r="B50" s="320"/>
      <c r="C50" s="261"/>
      <c r="D50" s="261"/>
      <c r="E50" s="264"/>
      <c r="F50" s="153" t="s">
        <v>202</v>
      </c>
      <c r="G50" s="154"/>
      <c r="H50" s="155">
        <v>350</v>
      </c>
      <c r="I50" s="121">
        <v>0</v>
      </c>
      <c r="J50" s="139">
        <v>50</v>
      </c>
      <c r="K50" s="139">
        <v>0</v>
      </c>
      <c r="L50" s="139">
        <v>0</v>
      </c>
      <c r="M50" s="139">
        <f t="shared" ref="M50" si="16">+H50*I50</f>
        <v>0</v>
      </c>
      <c r="N50" s="140">
        <f t="shared" ref="N50" si="17">+J50*H50</f>
        <v>17500</v>
      </c>
      <c r="O50" s="140">
        <v>0</v>
      </c>
      <c r="P50" s="140">
        <f t="shared" ref="P50" si="18">+H50*L50</f>
        <v>0</v>
      </c>
      <c r="Q50" s="111"/>
      <c r="R50" s="111"/>
      <c r="S50" s="111"/>
      <c r="T50" s="111"/>
      <c r="U50" s="111"/>
      <c r="V50" s="111"/>
      <c r="W50" s="111"/>
    </row>
    <row r="51" spans="2:23" s="112" customFormat="1" x14ac:dyDescent="0.25">
      <c r="B51" s="319" t="s">
        <v>90</v>
      </c>
      <c r="C51" s="259"/>
      <c r="D51" s="317"/>
      <c r="E51" s="322"/>
      <c r="F51" s="156" t="s">
        <v>225</v>
      </c>
      <c r="G51" s="80"/>
      <c r="H51" s="80">
        <v>100118</v>
      </c>
      <c r="I51" s="80"/>
      <c r="J51" s="80">
        <v>1</v>
      </c>
      <c r="K51" s="80">
        <v>1</v>
      </c>
      <c r="L51" s="80"/>
      <c r="M51" s="141"/>
      <c r="N51" s="82">
        <f>H51</f>
        <v>100118</v>
      </c>
      <c r="O51" s="82">
        <f>H51</f>
        <v>100118</v>
      </c>
      <c r="P51" s="82"/>
      <c r="Q51" s="111"/>
      <c r="R51" s="111"/>
      <c r="S51" s="111"/>
      <c r="T51" s="111"/>
      <c r="U51" s="111"/>
      <c r="V51" s="111"/>
      <c r="W51" s="111"/>
    </row>
    <row r="52" spans="2:23" s="112" customFormat="1" ht="43.5" customHeight="1" x14ac:dyDescent="0.25">
      <c r="B52" s="321"/>
      <c r="C52" s="261"/>
      <c r="D52" s="318"/>
      <c r="E52" s="276"/>
      <c r="F52" s="156" t="s">
        <v>226</v>
      </c>
      <c r="G52" s="80"/>
      <c r="H52" s="80">
        <v>361</v>
      </c>
      <c r="I52" s="80"/>
      <c r="J52" s="80">
        <v>50</v>
      </c>
      <c r="K52" s="80">
        <v>50</v>
      </c>
      <c r="L52" s="80"/>
      <c r="M52" s="80"/>
      <c r="N52" s="80">
        <f>H52*J52</f>
        <v>18050</v>
      </c>
      <c r="O52" s="80">
        <f>N52</f>
        <v>18050</v>
      </c>
      <c r="P52" s="80"/>
      <c r="Q52" s="111"/>
      <c r="R52" s="111"/>
      <c r="S52" s="111"/>
      <c r="T52" s="111"/>
      <c r="U52" s="111"/>
      <c r="V52" s="111"/>
      <c r="W52" s="111"/>
    </row>
    <row r="53" spans="2:23" x14ac:dyDescent="0.25">
      <c r="M53" s="137"/>
      <c r="N53" s="136"/>
      <c r="O53" s="136"/>
      <c r="P53" s="136"/>
    </row>
    <row r="55" spans="2:23" x14ac:dyDescent="0.25">
      <c r="O55" s="138"/>
    </row>
    <row r="56" spans="2:23" x14ac:dyDescent="0.25">
      <c r="N56" s="138"/>
    </row>
    <row r="57" spans="2:23" x14ac:dyDescent="0.25">
      <c r="N57" s="142"/>
    </row>
    <row r="58" spans="2:23" x14ac:dyDescent="0.25">
      <c r="O58" s="138"/>
    </row>
  </sheetData>
  <mergeCells count="62">
    <mergeCell ref="S16:S17"/>
    <mergeCell ref="T16:T17"/>
    <mergeCell ref="U16:U17"/>
    <mergeCell ref="V16:V17"/>
    <mergeCell ref="W15:W17"/>
    <mergeCell ref="Q15:V15"/>
    <mergeCell ref="Q16:Q17"/>
    <mergeCell ref="R16:R17"/>
    <mergeCell ref="G16:G17"/>
    <mergeCell ref="H16:H17"/>
    <mergeCell ref="I16:L16"/>
    <mergeCell ref="M16:P16"/>
    <mergeCell ref="B15:E15"/>
    <mergeCell ref="F15:P15"/>
    <mergeCell ref="B16:B17"/>
    <mergeCell ref="C16:C17"/>
    <mergeCell ref="D16:D17"/>
    <mergeCell ref="E16:E17"/>
    <mergeCell ref="F16:F17"/>
    <mergeCell ref="B12:C12"/>
    <mergeCell ref="D12:E12"/>
    <mergeCell ref="F12:G12"/>
    <mergeCell ref="M12:O12"/>
    <mergeCell ref="P12:V12"/>
    <mergeCell ref="B4:W4"/>
    <mergeCell ref="B5:W5"/>
    <mergeCell ref="B8:G8"/>
    <mergeCell ref="B10:C11"/>
    <mergeCell ref="D10:E11"/>
    <mergeCell ref="F10:G11"/>
    <mergeCell ref="H10:K10"/>
    <mergeCell ref="L10:L11"/>
    <mergeCell ref="M10:O11"/>
    <mergeCell ref="P10:V11"/>
    <mergeCell ref="B18:B20"/>
    <mergeCell ref="B21:B25"/>
    <mergeCell ref="B27:B40"/>
    <mergeCell ref="B41:B45"/>
    <mergeCell ref="B46:B47"/>
    <mergeCell ref="B48:B50"/>
    <mergeCell ref="B51:B52"/>
    <mergeCell ref="C51:C52"/>
    <mergeCell ref="E51:E52"/>
    <mergeCell ref="D51:D52"/>
    <mergeCell ref="E48:E50"/>
    <mergeCell ref="D48:D50"/>
    <mergeCell ref="C48:C50"/>
    <mergeCell ref="E46:E47"/>
    <mergeCell ref="C46:C47"/>
    <mergeCell ref="D46:D47"/>
    <mergeCell ref="E41:E45"/>
    <mergeCell ref="D41:D45"/>
    <mergeCell ref="C41:C45"/>
    <mergeCell ref="E27:E40"/>
    <mergeCell ref="D27:D40"/>
    <mergeCell ref="C27:C40"/>
    <mergeCell ref="E18:E20"/>
    <mergeCell ref="D18:D20"/>
    <mergeCell ref="C18:C20"/>
    <mergeCell ref="E21:E25"/>
    <mergeCell ref="D21:D25"/>
    <mergeCell ref="C21:C25"/>
  </mergeCells>
  <pageMargins left="0.7" right="0.7" top="0.75" bottom="0.75" header="0.3" footer="0.3"/>
  <pageSetup paperSize="5" scale="68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600-000000000000}">
          <x14:formula1>
            <xm:f>'C:\Users\karina.molina\Desktop\2022\POA SEDE 2022\[Servicios Generales.xlsx]Hoja3'!#REF!</xm:f>
          </x14:formula1>
          <xm:sqref>G18:G50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INEFI</vt:lpstr>
      <vt:lpstr>Producto 1</vt:lpstr>
      <vt:lpstr>Producto 2</vt:lpstr>
      <vt:lpstr>Producto 3</vt:lpstr>
      <vt:lpstr>Producto 4</vt:lpstr>
      <vt:lpstr>Producto 5</vt:lpstr>
      <vt:lpstr>Producto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Margarita Molina</dc:creator>
  <cp:lastModifiedBy>OAI</cp:lastModifiedBy>
  <cp:lastPrinted>2022-01-14T18:21:58Z</cp:lastPrinted>
  <dcterms:created xsi:type="dcterms:W3CDTF">2021-08-05T19:18:40Z</dcterms:created>
  <dcterms:modified xsi:type="dcterms:W3CDTF">2022-02-07T18:39:17Z</dcterms:modified>
</cp:coreProperties>
</file>